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實驗課程費計算\"/>
    </mc:Choice>
  </mc:AlternateContent>
  <bookViews>
    <workbookView xWindow="0" yWindow="0" windowWidth="28800" windowHeight="12285"/>
  </bookViews>
  <sheets>
    <sheet name="112-01(0905ver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1" l="1"/>
  <c r="K84" i="1"/>
  <c r="K83" i="1"/>
  <c r="J83" i="1"/>
  <c r="J82" i="1"/>
  <c r="K82" i="1" s="1"/>
  <c r="K81" i="1"/>
  <c r="L87" i="1" s="1"/>
  <c r="J81" i="1"/>
  <c r="D81" i="1"/>
  <c r="K79" i="1"/>
  <c r="J79" i="1"/>
  <c r="K78" i="1"/>
  <c r="K77" i="1"/>
  <c r="K76" i="1"/>
  <c r="J76" i="1"/>
  <c r="J75" i="1"/>
  <c r="K75" i="1" s="1"/>
  <c r="K74" i="1"/>
  <c r="J74" i="1"/>
  <c r="J73" i="1"/>
  <c r="K73" i="1" s="1"/>
  <c r="L80" i="1" s="1"/>
  <c r="D73" i="1"/>
  <c r="J70" i="1"/>
  <c r="K70" i="1" s="1"/>
  <c r="K69" i="1"/>
  <c r="J69" i="1"/>
  <c r="J68" i="1"/>
  <c r="K68" i="1" s="1"/>
  <c r="K67" i="1"/>
  <c r="J67" i="1"/>
  <c r="J66" i="1"/>
  <c r="K66" i="1" s="1"/>
  <c r="L65" i="1" s="1"/>
  <c r="K65" i="1"/>
  <c r="J65" i="1"/>
  <c r="D65" i="1"/>
  <c r="J59" i="1"/>
  <c r="K59" i="1" s="1"/>
  <c r="K58" i="1"/>
  <c r="J58" i="1"/>
  <c r="D58" i="1"/>
  <c r="K55" i="1"/>
  <c r="J55" i="1"/>
  <c r="J54" i="1"/>
  <c r="K54" i="1" s="1"/>
  <c r="L57" i="1" s="1"/>
  <c r="D54" i="1"/>
  <c r="J52" i="1"/>
  <c r="K52" i="1" s="1"/>
  <c r="K51" i="1"/>
  <c r="J51" i="1"/>
  <c r="J50" i="1"/>
  <c r="K50" i="1" s="1"/>
  <c r="D50" i="1"/>
  <c r="J49" i="1"/>
  <c r="K49" i="1" s="1"/>
  <c r="K48" i="1"/>
  <c r="J48" i="1"/>
  <c r="E47" i="1"/>
  <c r="J47" i="1" s="1"/>
  <c r="K47" i="1" s="1"/>
  <c r="J45" i="1"/>
  <c r="K45" i="1" s="1"/>
  <c r="D45" i="1"/>
  <c r="J44" i="1"/>
  <c r="K44" i="1" s="1"/>
  <c r="K43" i="1"/>
  <c r="J43" i="1"/>
  <c r="T42" i="1"/>
  <c r="Q42" i="1"/>
  <c r="J42" i="1"/>
  <c r="K42" i="1" s="1"/>
  <c r="G42" i="1"/>
  <c r="R41" i="1"/>
  <c r="J41" i="1"/>
  <c r="K41" i="1" s="1"/>
  <c r="R40" i="1"/>
  <c r="J40" i="1"/>
  <c r="K40" i="1" s="1"/>
  <c r="R39" i="1"/>
  <c r="D39" i="1"/>
  <c r="R38" i="1"/>
  <c r="J38" i="1"/>
  <c r="K38" i="1" s="1"/>
  <c r="R37" i="1"/>
  <c r="K37" i="1"/>
  <c r="J37" i="1"/>
  <c r="R36" i="1"/>
  <c r="I36" i="1"/>
  <c r="R35" i="1"/>
  <c r="K35" i="1"/>
  <c r="J35" i="1"/>
  <c r="R34" i="1"/>
  <c r="J34" i="1"/>
  <c r="K34" i="1" s="1"/>
  <c r="R33" i="1"/>
  <c r="R42" i="1" s="1"/>
  <c r="D33" i="1"/>
  <c r="I31" i="1"/>
  <c r="J36" i="1" s="1"/>
  <c r="K36" i="1" s="1"/>
  <c r="E31" i="1"/>
  <c r="J33" i="1" s="1"/>
  <c r="K33" i="1" s="1"/>
  <c r="L38" i="1" l="1"/>
  <c r="L53" i="1"/>
  <c r="L49" i="1"/>
  <c r="L61" i="1"/>
  <c r="L72" i="1"/>
  <c r="L88" i="1"/>
  <c r="J31" i="1"/>
  <c r="J39" i="1"/>
  <c r="K39" i="1" s="1"/>
  <c r="L44" i="1" s="1"/>
  <c r="J46" i="1"/>
  <c r="K46" i="1" s="1"/>
  <c r="L33" i="1" l="1"/>
  <c r="M33" i="1" s="1"/>
  <c r="L62" i="1"/>
  <c r="S41" i="1" l="1"/>
  <c r="U41" i="1" s="1"/>
  <c r="S34" i="1"/>
  <c r="U34" i="1" s="1"/>
  <c r="S39" i="1"/>
  <c r="U39" i="1" s="1"/>
  <c r="S38" i="1"/>
  <c r="U38" i="1" s="1"/>
  <c r="S33" i="1"/>
  <c r="S36" i="1"/>
  <c r="U36" i="1" s="1"/>
  <c r="S35" i="1"/>
  <c r="U35" i="1" s="1"/>
  <c r="S37" i="1"/>
  <c r="U37" i="1" s="1"/>
  <c r="S40" i="1"/>
  <c r="U40" i="1" s="1"/>
  <c r="V38" i="1" l="1"/>
  <c r="W38" i="1"/>
  <c r="V39" i="1"/>
  <c r="W39" i="1"/>
  <c r="W36" i="1"/>
  <c r="V36" i="1"/>
  <c r="W34" i="1"/>
  <c r="V34" i="1"/>
  <c r="V37" i="1"/>
  <c r="W37" i="1"/>
  <c r="V35" i="1"/>
  <c r="W35" i="1"/>
  <c r="W40" i="1"/>
  <c r="V40" i="1"/>
  <c r="U33" i="1"/>
  <c r="S42" i="1"/>
  <c r="W41" i="1"/>
  <c r="V41" i="1"/>
  <c r="W33" i="1" l="1"/>
  <c r="V33" i="1"/>
</calcChain>
</file>

<file path=xl/comments1.xml><?xml version="1.0" encoding="utf-8"?>
<comments xmlns="http://schemas.openxmlformats.org/spreadsheetml/2006/main">
  <authors>
    <author>USER</author>
  </authors>
  <commentList>
    <comment ref="E31" authorId="0" shapeId="0">
      <text>
        <r>
          <rPr>
            <sz val="9"/>
            <color indexed="81"/>
            <rFont val="細明體"/>
            <family val="3"/>
            <charset val="136"/>
          </rPr>
          <t>增加</t>
        </r>
        <r>
          <rPr>
            <sz val="9"/>
            <color indexed="81"/>
            <rFont val="Tahoma"/>
            <family val="2"/>
          </rPr>
          <t>9/23</t>
        </r>
        <r>
          <rPr>
            <sz val="9"/>
            <color indexed="81"/>
            <rFont val="細明體"/>
            <family val="3"/>
            <charset val="136"/>
          </rPr>
          <t>補課一天</t>
        </r>
      </text>
    </comment>
    <comment ref="I31" authorId="0" shapeId="0">
      <text>
        <r>
          <rPr>
            <sz val="9"/>
            <color indexed="81"/>
            <rFont val="細明體"/>
            <family val="3"/>
            <charset val="136"/>
          </rPr>
          <t>扣除秋慶一天</t>
        </r>
      </text>
    </comment>
  </commentList>
</comments>
</file>

<file path=xl/sharedStrings.xml><?xml version="1.0" encoding="utf-8"?>
<sst xmlns="http://schemas.openxmlformats.org/spreadsheetml/2006/main" count="351" uniqueCount="212">
  <si>
    <r>
      <rPr>
        <sz val="18"/>
        <color rgb="FF000000"/>
        <rFont val="細明體"/>
        <family val="3"/>
        <charset val="136"/>
      </rPr>
      <t>新竹市華德福實驗學校</t>
    </r>
    <r>
      <rPr>
        <sz val="18"/>
        <color rgb="FF000000"/>
        <rFont val="Arial"/>
        <family val="2"/>
      </rPr>
      <t>112</t>
    </r>
    <r>
      <rPr>
        <sz val="18"/>
        <color rgb="FF000000"/>
        <rFont val="細明體"/>
        <family val="3"/>
        <charset val="136"/>
      </rPr>
      <t>學年度第一學期行事曆</t>
    </r>
    <r>
      <rPr>
        <sz val="18"/>
        <color rgb="FF000000"/>
        <rFont val="Arial"/>
        <family val="2"/>
      </rPr>
      <t>100</t>
    </r>
    <r>
      <rPr>
        <sz val="18"/>
        <color rgb="FF000000"/>
        <rFont val="細明體"/>
        <family val="3"/>
        <charset val="136"/>
      </rPr>
      <t>天</t>
    </r>
    <phoneticPr fontId="6" type="noConversion"/>
  </si>
  <si>
    <t>年</t>
  </si>
  <si>
    <t>月份</t>
  </si>
  <si>
    <t>周次</t>
  </si>
  <si>
    <t>日</t>
  </si>
  <si>
    <t>一</t>
  </si>
  <si>
    <t>二</t>
  </si>
  <si>
    <t>三</t>
  </si>
  <si>
    <t>四</t>
  </si>
  <si>
    <t>五</t>
  </si>
  <si>
    <t>六</t>
  </si>
  <si>
    <t>全校性期程</t>
  </si>
  <si>
    <t>八月</t>
  </si>
  <si>
    <t>112/8/1第一學期開始</t>
  </si>
  <si>
    <t>秋0</t>
  </si>
  <si>
    <t>秋1</t>
  </si>
  <si>
    <t>112/8/21竹華開學日(正常上課)
112/8/22竹華始業式</t>
  </si>
  <si>
    <t>九月</t>
  </si>
  <si>
    <t>秋2</t>
  </si>
  <si>
    <t xml:space="preserve"> </t>
  </si>
  <si>
    <t>秋3</t>
  </si>
  <si>
    <t>112/9/9 全校班級家長日9-12點</t>
  </si>
  <si>
    <t>秋4</t>
  </si>
  <si>
    <t>112/9/14 防災演練</t>
  </si>
  <si>
    <t>秋5</t>
  </si>
  <si>
    <r>
      <t xml:space="preserve">112/9/21  </t>
    </r>
    <r>
      <rPr>
        <sz val="10"/>
        <color rgb="FF000000"/>
        <rFont val="細明體"/>
        <family val="3"/>
        <charset val="136"/>
      </rPr>
      <t>執行</t>
    </r>
    <r>
      <rPr>
        <sz val="10"/>
        <color rgb="FF000000"/>
        <rFont val="Arial"/>
        <family val="2"/>
      </rPr>
      <t>112</t>
    </r>
    <r>
      <rPr>
        <sz val="10"/>
        <color rgb="FF000000"/>
        <rFont val="細明體"/>
        <family val="3"/>
        <charset val="136"/>
      </rPr>
      <t>年度國家防災日演習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
9/23</t>
    </r>
    <r>
      <rPr>
        <sz val="10"/>
        <color rgb="FF000000"/>
        <rFont val="細明體"/>
        <family val="3"/>
        <charset val="136"/>
      </rPr>
      <t>國慶日調整補班補課日</t>
    </r>
    <r>
      <rPr>
        <sz val="10"/>
        <color rgb="FF000000"/>
        <rFont val="Arial"/>
        <family val="2"/>
      </rPr>
      <t>(</t>
    </r>
    <r>
      <rPr>
        <sz val="10"/>
        <color rgb="FF000000"/>
        <rFont val="細明體"/>
        <family val="3"/>
        <charset val="136"/>
      </rPr>
      <t>補</t>
    </r>
    <r>
      <rPr>
        <sz val="10"/>
        <color rgb="FF000000"/>
        <rFont val="Arial"/>
        <family val="2"/>
      </rPr>
      <t>10/9</t>
    </r>
    <r>
      <rPr>
        <sz val="10"/>
        <color rgb="FF000000"/>
        <rFont val="細明體"/>
        <family val="3"/>
        <charset val="136"/>
      </rPr>
      <t>，全天</t>
    </r>
    <r>
      <rPr>
        <sz val="10"/>
        <color rgb="FF000000"/>
        <rFont val="Arial"/>
        <family val="2"/>
      </rPr>
      <t>)
9/23</t>
    </r>
    <r>
      <rPr>
        <sz val="10"/>
        <color rgb="FF000000"/>
        <rFont val="細明體"/>
        <family val="3"/>
        <charset val="136"/>
      </rPr>
      <t>課後照顧班正常</t>
    </r>
    <phoneticPr fontId="6" type="noConversion"/>
  </si>
  <si>
    <t>秋6</t>
  </si>
  <si>
    <t>112/9/29中秋節放假</t>
  </si>
  <si>
    <t>十月</t>
  </si>
  <si>
    <t>秋7</t>
  </si>
  <si>
    <t>秋8</t>
  </si>
  <si>
    <t>112/10/9國慶日調整放假(9/23補班補課)
112/10/10國慶日放假</t>
  </si>
  <si>
    <t>秋9</t>
  </si>
  <si>
    <t>秋10</t>
  </si>
  <si>
    <r>
      <rPr>
        <sz val="10"/>
        <color rgb="FF0000FF"/>
        <rFont val="Arial"/>
        <family val="2"/>
      </rPr>
      <t>112/10/27秋慶</t>
    </r>
    <r>
      <rPr>
        <sz val="10"/>
        <color rgb="FFFF0000"/>
        <rFont val="Arial"/>
        <family val="2"/>
      </rPr>
      <t>郊山踏青(半天，不用餐)
無課後照顧班</t>
    </r>
  </si>
  <si>
    <t>十一月</t>
  </si>
  <si>
    <t>秋假</t>
  </si>
  <si>
    <t>秋假8天(112/10/30~112/11/8)</t>
  </si>
  <si>
    <t>冬1</t>
  </si>
  <si>
    <t>冬2</t>
  </si>
  <si>
    <t>冬3</t>
  </si>
  <si>
    <t>十二月</t>
  </si>
  <si>
    <t>冬4</t>
  </si>
  <si>
    <t>冬5</t>
  </si>
  <si>
    <t>冬6</t>
  </si>
  <si>
    <t>冬7</t>
  </si>
  <si>
    <t>112/12/22冬至走螺旋</t>
  </si>
  <si>
    <t>冬8</t>
  </si>
  <si>
    <t>一月</t>
  </si>
  <si>
    <t>冬9</t>
  </si>
  <si>
    <r>
      <rPr>
        <sz val="10"/>
        <color rgb="FF000000"/>
        <rFont val="Arial"/>
        <family val="2"/>
      </rPr>
      <t>113/1/1</t>
    </r>
    <r>
      <rPr>
        <sz val="10"/>
        <color rgb="FF000000"/>
        <rFont val="細明體"/>
        <family val="3"/>
        <charset val="136"/>
      </rPr>
      <t xml:space="preserve">元旦放假
</t>
    </r>
    <r>
      <rPr>
        <sz val="10"/>
        <color rgb="FF0000FF"/>
        <rFont val="Arial"/>
        <family val="2"/>
      </rPr>
      <t>113/1/6</t>
    </r>
    <r>
      <rPr>
        <sz val="10"/>
        <color rgb="FF0000FF"/>
        <rFont val="細明體"/>
        <family val="3"/>
        <charset val="136"/>
      </rPr>
      <t>冬慶</t>
    </r>
    <r>
      <rPr>
        <sz val="10"/>
        <color rgb="FFFF0000"/>
        <rFont val="細明體"/>
        <family val="3"/>
        <charset val="136"/>
      </rPr>
      <t>靜態動態展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半天，不用餐</t>
    </r>
    <r>
      <rPr>
        <sz val="10"/>
        <color rgb="FFFF0000"/>
        <rFont val="Arial"/>
        <family val="2"/>
      </rPr>
      <t xml:space="preserve">)
</t>
    </r>
    <r>
      <rPr>
        <sz val="10"/>
        <color rgb="FFFF0000"/>
        <rFont val="細明體"/>
        <family val="3"/>
        <charset val="136"/>
      </rPr>
      <t>無課後照顧班</t>
    </r>
    <phoneticPr fontId="6" type="noConversion"/>
  </si>
  <si>
    <t>冬10</t>
  </si>
  <si>
    <t>冬11</t>
  </si>
  <si>
    <t>113/1/19休業式(半天)
無課後照顧班</t>
  </si>
  <si>
    <t>寒假</t>
  </si>
  <si>
    <r>
      <t>11201</t>
    </r>
    <r>
      <rPr>
        <sz val="24"/>
        <color rgb="FF000000"/>
        <rFont val="細明體"/>
        <family val="3"/>
        <charset val="136"/>
      </rPr>
      <t>實驗課程費計算</t>
    </r>
    <phoneticPr fontId="5" type="noConversion"/>
  </si>
  <si>
    <t>第一學期週數</t>
  </si>
  <si>
    <t xml:space="preserve"> </t>
    <phoneticPr fontId="5" type="noConversion"/>
  </si>
  <si>
    <r>
      <t>11201</t>
    </r>
    <r>
      <rPr>
        <b/>
        <sz val="10"/>
        <color theme="1"/>
        <rFont val="細明體"/>
        <family val="3"/>
        <charset val="136"/>
      </rPr>
      <t>實驗課程費收費</t>
    </r>
    <phoneticPr fontId="5" type="noConversion"/>
  </si>
  <si>
    <r>
      <rPr>
        <b/>
        <sz val="10"/>
        <color rgb="FF000000"/>
        <rFont val="細明體"/>
        <family val="2"/>
        <charset val="136"/>
      </rPr>
      <t>年級</t>
    </r>
    <phoneticPr fontId="5" type="noConversion"/>
  </si>
  <si>
    <r>
      <rPr>
        <b/>
        <sz val="10"/>
        <color theme="1"/>
        <rFont val="細明體"/>
        <family val="2"/>
        <charset val="136"/>
      </rPr>
      <t>國小外聘</t>
    </r>
    <phoneticPr fontId="5" type="noConversion"/>
  </si>
  <si>
    <r>
      <rPr>
        <b/>
        <sz val="10"/>
        <color theme="1"/>
        <rFont val="細明體"/>
        <family val="2"/>
        <charset val="136"/>
      </rPr>
      <t>週節數</t>
    </r>
    <phoneticPr fontId="5" type="noConversion"/>
  </si>
  <si>
    <r>
      <rPr>
        <b/>
        <sz val="10"/>
        <color rgb="FF000000"/>
        <rFont val="細明體"/>
        <family val="2"/>
        <charset val="136"/>
      </rPr>
      <t>班級週總節數</t>
    </r>
    <phoneticPr fontId="5" type="noConversion"/>
  </si>
  <si>
    <r>
      <rPr>
        <b/>
        <sz val="10"/>
        <color theme="1"/>
        <rFont val="細明體"/>
        <family val="2"/>
        <charset val="136"/>
      </rPr>
      <t>週一</t>
    </r>
    <phoneticPr fontId="5" type="noConversion"/>
  </si>
  <si>
    <r>
      <rPr>
        <b/>
        <sz val="10"/>
        <color theme="1"/>
        <rFont val="細明體"/>
        <family val="2"/>
        <charset val="136"/>
      </rPr>
      <t>週二</t>
    </r>
    <phoneticPr fontId="5" type="noConversion"/>
  </si>
  <si>
    <r>
      <rPr>
        <b/>
        <sz val="10"/>
        <color theme="1"/>
        <rFont val="細明體"/>
        <family val="2"/>
        <charset val="136"/>
      </rPr>
      <t>週三</t>
    </r>
    <phoneticPr fontId="5" type="noConversion"/>
  </si>
  <si>
    <r>
      <rPr>
        <b/>
        <sz val="10"/>
        <color theme="1"/>
        <rFont val="細明體"/>
        <family val="2"/>
        <charset val="136"/>
      </rPr>
      <t>週四</t>
    </r>
    <phoneticPr fontId="5" type="noConversion"/>
  </si>
  <si>
    <r>
      <rPr>
        <b/>
        <sz val="10"/>
        <color theme="1"/>
        <rFont val="細明體"/>
        <family val="2"/>
        <charset val="136"/>
      </rPr>
      <t>週五</t>
    </r>
    <phoneticPr fontId="5" type="noConversion"/>
  </si>
  <si>
    <r>
      <rPr>
        <b/>
        <sz val="10"/>
        <color theme="1"/>
        <rFont val="細明體"/>
        <family val="2"/>
        <charset val="136"/>
      </rPr>
      <t>總節數</t>
    </r>
    <phoneticPr fontId="5" type="noConversion"/>
  </si>
  <si>
    <r>
      <rPr>
        <b/>
        <sz val="10"/>
        <color theme="1"/>
        <rFont val="細明體"/>
        <family val="2"/>
        <charset val="136"/>
      </rPr>
      <t>分科鐘點費</t>
    </r>
    <phoneticPr fontId="5" type="noConversion"/>
  </si>
  <si>
    <r>
      <rPr>
        <b/>
        <sz val="10"/>
        <color theme="1"/>
        <rFont val="細明體"/>
        <family val="2"/>
        <charset val="136"/>
      </rPr>
      <t>鐘點費小計</t>
    </r>
    <phoneticPr fontId="5" type="noConversion"/>
  </si>
  <si>
    <r>
      <rPr>
        <b/>
        <sz val="10"/>
        <color theme="1"/>
        <rFont val="細明體"/>
        <family val="2"/>
        <charset val="136"/>
      </rPr>
      <t>鐘點費總計</t>
    </r>
    <phoneticPr fontId="5" type="noConversion"/>
  </si>
  <si>
    <r>
      <rPr>
        <b/>
        <sz val="10"/>
        <color theme="1"/>
        <rFont val="細明體"/>
        <family val="2"/>
        <charset val="136"/>
      </rPr>
      <t>兼課老師</t>
    </r>
    <phoneticPr fontId="5" type="noConversion"/>
  </si>
  <si>
    <r>
      <rPr>
        <b/>
        <sz val="10"/>
        <color theme="1"/>
        <rFont val="細明體"/>
        <family val="2"/>
        <charset val="136"/>
      </rPr>
      <t>年級</t>
    </r>
    <phoneticPr fontId="5" type="noConversion"/>
  </si>
  <si>
    <r>
      <rPr>
        <b/>
        <sz val="10"/>
        <color theme="1"/>
        <rFont val="細明體"/>
        <family val="2"/>
        <charset val="136"/>
      </rPr>
      <t>各年級週節數</t>
    </r>
    <phoneticPr fontId="5" type="noConversion"/>
  </si>
  <si>
    <r>
      <rPr>
        <b/>
        <sz val="10"/>
        <color theme="1"/>
        <rFont val="細明體"/>
        <family val="2"/>
        <charset val="136"/>
      </rPr>
      <t>各年級比率</t>
    </r>
    <phoneticPr fontId="5" type="noConversion"/>
  </si>
  <si>
    <r>
      <rPr>
        <b/>
        <sz val="10"/>
        <color theme="1"/>
        <rFont val="細明體"/>
        <family val="2"/>
        <charset val="136"/>
      </rPr>
      <t>各班分攤</t>
    </r>
    <phoneticPr fontId="5" type="noConversion"/>
  </si>
  <si>
    <r>
      <rPr>
        <b/>
        <sz val="10"/>
        <color theme="1"/>
        <rFont val="細明體"/>
        <family val="2"/>
        <charset val="136"/>
      </rPr>
      <t>班級學生數</t>
    </r>
    <phoneticPr fontId="5" type="noConversion"/>
  </si>
  <si>
    <r>
      <rPr>
        <b/>
        <sz val="10"/>
        <color theme="1"/>
        <rFont val="細明體"/>
        <family val="2"/>
        <charset val="136"/>
      </rPr>
      <t>人均實驗課程費用</t>
    </r>
    <phoneticPr fontId="5" type="noConversion"/>
  </si>
  <si>
    <r>
      <rPr>
        <b/>
        <sz val="10"/>
        <color theme="1"/>
        <rFont val="細明體"/>
        <family val="2"/>
        <charset val="136"/>
      </rPr>
      <t xml:space="preserve">人均實驗課程費用
</t>
    </r>
    <r>
      <rPr>
        <b/>
        <sz val="10"/>
        <color theme="1"/>
        <rFont val="Arial"/>
        <family val="2"/>
      </rPr>
      <t>*15% buffer</t>
    </r>
    <phoneticPr fontId="5" type="noConversion"/>
  </si>
  <si>
    <r>
      <rPr>
        <b/>
        <sz val="10"/>
        <color theme="1"/>
        <rFont val="細明體"/>
        <family val="2"/>
        <charset val="136"/>
      </rPr>
      <t xml:space="preserve">人均實驗課程費用
</t>
    </r>
    <r>
      <rPr>
        <b/>
        <sz val="10"/>
        <color theme="1"/>
        <rFont val="Arial"/>
        <family val="2"/>
      </rPr>
      <t>*10% buffer</t>
    </r>
    <phoneticPr fontId="5" type="noConversion"/>
  </si>
  <si>
    <t>G1</t>
    <phoneticPr fontId="5" type="noConversion"/>
  </si>
  <si>
    <t>外國文化</t>
    <phoneticPr fontId="5" type="noConversion"/>
  </si>
  <si>
    <t xml:space="preserve"> </t>
    <phoneticPr fontId="5" type="noConversion"/>
  </si>
  <si>
    <r>
      <rPr>
        <sz val="10"/>
        <color theme="1"/>
        <rFont val="細明體"/>
        <family val="2"/>
        <charset val="136"/>
      </rPr>
      <t>琦珍</t>
    </r>
    <phoneticPr fontId="5" type="noConversion"/>
  </si>
  <si>
    <t>G1</t>
    <phoneticPr fontId="5" type="noConversion"/>
  </si>
  <si>
    <t>華文</t>
    <phoneticPr fontId="5" type="noConversion"/>
  </si>
  <si>
    <t>雅慧</t>
    <phoneticPr fontId="5" type="noConversion"/>
  </si>
  <si>
    <t>G2</t>
    <phoneticPr fontId="5" type="noConversion"/>
  </si>
  <si>
    <r>
      <rPr>
        <sz val="10"/>
        <color rgb="FFFF0000"/>
        <rFont val="細明體"/>
        <family val="2"/>
        <charset val="136"/>
      </rPr>
      <t>本土閩</t>
    </r>
    <phoneticPr fontId="5" type="noConversion"/>
  </si>
  <si>
    <r>
      <rPr>
        <sz val="10"/>
        <color theme="1"/>
        <rFont val="細明體"/>
        <family val="2"/>
        <charset val="136"/>
      </rPr>
      <t>秋芬</t>
    </r>
    <phoneticPr fontId="5" type="noConversion"/>
  </si>
  <si>
    <t>G3</t>
    <phoneticPr fontId="5" type="noConversion"/>
  </si>
  <si>
    <t>手工</t>
    <phoneticPr fontId="5" type="noConversion"/>
  </si>
  <si>
    <t xml:space="preserve"> </t>
    <phoneticPr fontId="5" type="noConversion"/>
  </si>
  <si>
    <t>貴祺/苑貽</t>
    <phoneticPr fontId="5" type="noConversion"/>
  </si>
  <si>
    <t>G4</t>
    <phoneticPr fontId="5" type="noConversion"/>
  </si>
  <si>
    <t>優律思美(1000)</t>
    <phoneticPr fontId="5" type="noConversion"/>
  </si>
  <si>
    <t>欣穎</t>
    <phoneticPr fontId="5" type="noConversion"/>
  </si>
  <si>
    <t>G5</t>
    <phoneticPr fontId="5" type="noConversion"/>
  </si>
  <si>
    <t>優美伴奏(600)</t>
    <phoneticPr fontId="5" type="noConversion"/>
  </si>
  <si>
    <t>晉陞</t>
    <phoneticPr fontId="5" type="noConversion"/>
  </si>
  <si>
    <t>G6</t>
    <phoneticPr fontId="5" type="noConversion"/>
  </si>
  <si>
    <t>外國文化</t>
    <phoneticPr fontId="5" type="noConversion"/>
  </si>
  <si>
    <r>
      <rPr>
        <sz val="10"/>
        <color theme="1"/>
        <rFont val="細明體"/>
        <family val="2"/>
        <charset val="136"/>
      </rPr>
      <t>琦珍</t>
    </r>
    <phoneticPr fontId="5" type="noConversion"/>
  </si>
  <si>
    <t>G7</t>
    <phoneticPr fontId="5" type="noConversion"/>
  </si>
  <si>
    <t>G8</t>
    <phoneticPr fontId="5" type="noConversion"/>
  </si>
  <si>
    <t>G9</t>
    <phoneticPr fontId="5" type="noConversion"/>
  </si>
  <si>
    <t>苑貽/貴祺</t>
    <phoneticPr fontId="5" type="noConversion"/>
  </si>
  <si>
    <t>TOTAL</t>
    <phoneticPr fontId="5" type="noConversion"/>
  </si>
  <si>
    <t>remark</t>
    <phoneticPr fontId="5" type="noConversion"/>
  </si>
  <si>
    <r>
      <t xml:space="preserve">1. </t>
    </r>
    <r>
      <rPr>
        <b/>
        <sz val="10"/>
        <color theme="1"/>
        <rFont val="細明體"/>
        <family val="2"/>
        <charset val="136"/>
      </rPr>
      <t>在家自學分攤比例原則，</t>
    </r>
    <r>
      <rPr>
        <b/>
        <sz val="10"/>
        <color theme="1"/>
        <rFont val="Arial"/>
        <family val="2"/>
      </rPr>
      <t>G6_</t>
    </r>
    <r>
      <rPr>
        <b/>
        <sz val="10"/>
        <color theme="1"/>
        <rFont val="細明體"/>
        <family val="2"/>
        <charset val="136"/>
      </rPr>
      <t>逸涵部分參加4堂課仍需計入，</t>
    </r>
    <r>
      <rPr>
        <b/>
        <sz val="10"/>
        <color theme="1"/>
        <rFont val="Arial"/>
        <family val="2"/>
      </rPr>
      <t>G9_</t>
    </r>
    <r>
      <rPr>
        <b/>
        <sz val="10"/>
        <color theme="1"/>
        <rFont val="細明體"/>
        <family val="2"/>
        <charset val="136"/>
      </rPr>
      <t>皓泊全無參加課程不計入，</t>
    </r>
    <r>
      <rPr>
        <b/>
        <sz val="10"/>
        <color theme="1"/>
        <rFont val="Arial"/>
        <family val="2"/>
      </rPr>
      <t>G9</t>
    </r>
    <r>
      <rPr>
        <b/>
        <sz val="10"/>
        <color theme="1"/>
        <rFont val="細明體"/>
        <family val="2"/>
        <charset val="136"/>
      </rPr>
      <t>少一位由</t>
    </r>
    <r>
      <rPr>
        <b/>
        <sz val="10"/>
        <color theme="1"/>
        <rFont val="Arial"/>
        <family val="2"/>
      </rPr>
      <t>7</t>
    </r>
    <r>
      <rPr>
        <b/>
        <sz val="10"/>
        <color theme="1"/>
        <rFont val="細明體"/>
        <family val="2"/>
        <charset val="136"/>
      </rPr>
      <t>變成</t>
    </r>
    <r>
      <rPr>
        <b/>
        <sz val="10"/>
        <color theme="1"/>
        <rFont val="Arial"/>
        <family val="2"/>
      </rPr>
      <t>6</t>
    </r>
    <phoneticPr fontId="5" type="noConversion"/>
  </si>
  <si>
    <r>
      <rPr>
        <sz val="10"/>
        <color rgb="FFFF0000"/>
        <rFont val="細明體"/>
        <family val="2"/>
        <charset val="136"/>
      </rPr>
      <t>英語</t>
    </r>
    <phoneticPr fontId="5" type="noConversion"/>
  </si>
  <si>
    <r>
      <rPr>
        <sz val="10"/>
        <color theme="1"/>
        <rFont val="細明體"/>
        <family val="2"/>
        <charset val="136"/>
      </rPr>
      <t>琦珍</t>
    </r>
    <phoneticPr fontId="5" type="noConversion"/>
  </si>
  <si>
    <r>
      <t xml:space="preserve">2. </t>
    </r>
    <r>
      <rPr>
        <b/>
        <sz val="10"/>
        <color theme="1"/>
        <rFont val="細明體"/>
        <family val="2"/>
        <charset val="136"/>
      </rPr>
      <t>額外狀況預算</t>
    </r>
    <r>
      <rPr>
        <b/>
        <sz val="10"/>
        <color theme="1"/>
        <rFont val="Arial"/>
        <family val="2"/>
      </rPr>
      <t>10%~15% (TBD)</t>
    </r>
    <phoneticPr fontId="5" type="noConversion"/>
  </si>
  <si>
    <t xml:space="preserve"> </t>
    <phoneticPr fontId="5" type="noConversion"/>
  </si>
  <si>
    <t>秋芬</t>
    <phoneticPr fontId="5" type="noConversion"/>
  </si>
  <si>
    <t>艾如</t>
    <phoneticPr fontId="5" type="noConversion"/>
  </si>
  <si>
    <t>英語</t>
    <phoneticPr fontId="5" type="noConversion"/>
  </si>
  <si>
    <t>琦珍</t>
    <phoneticPr fontId="5" type="noConversion"/>
  </si>
  <si>
    <t>日語</t>
    <phoneticPr fontId="5" type="noConversion"/>
  </si>
  <si>
    <t>欣怡</t>
    <phoneticPr fontId="5" type="noConversion"/>
  </si>
  <si>
    <t>苑貽</t>
    <phoneticPr fontId="5" type="noConversion"/>
  </si>
  <si>
    <r>
      <rPr>
        <sz val="10"/>
        <color rgb="FFFF0000"/>
        <rFont val="細明體"/>
        <family val="2"/>
        <charset val="136"/>
      </rPr>
      <t>日語</t>
    </r>
    <phoneticPr fontId="5" type="noConversion"/>
  </si>
  <si>
    <r>
      <rPr>
        <sz val="10"/>
        <color rgb="FFFF0000"/>
        <rFont val="細明體"/>
        <family val="2"/>
        <charset val="136"/>
      </rPr>
      <t>木工</t>
    </r>
    <phoneticPr fontId="5" type="noConversion"/>
  </si>
  <si>
    <t>業蘭</t>
    <phoneticPr fontId="5" type="noConversion"/>
  </si>
  <si>
    <t>本土語</t>
    <phoneticPr fontId="5" type="noConversion"/>
  </si>
  <si>
    <t>木工</t>
    <phoneticPr fontId="5" type="noConversion"/>
  </si>
  <si>
    <t>錦慶</t>
    <phoneticPr fontId="5" type="noConversion"/>
  </si>
  <si>
    <r>
      <rPr>
        <b/>
        <sz val="10"/>
        <color theme="1"/>
        <rFont val="細明體"/>
        <family val="2"/>
        <charset val="136"/>
      </rPr>
      <t>年級</t>
    </r>
    <phoneticPr fontId="5" type="noConversion"/>
  </si>
  <si>
    <r>
      <rPr>
        <b/>
        <sz val="10"/>
        <color theme="1"/>
        <rFont val="細明體"/>
        <family val="2"/>
        <charset val="136"/>
      </rPr>
      <t>國中外聘</t>
    </r>
    <phoneticPr fontId="5" type="noConversion"/>
  </si>
  <si>
    <r>
      <rPr>
        <b/>
        <sz val="10"/>
        <color theme="1"/>
        <rFont val="細明體"/>
        <family val="2"/>
        <charset val="136"/>
      </rPr>
      <t>週節數</t>
    </r>
    <phoneticPr fontId="5" type="noConversion"/>
  </si>
  <si>
    <r>
      <rPr>
        <b/>
        <sz val="10"/>
        <color rgb="FF000000"/>
        <rFont val="細明體"/>
        <family val="2"/>
        <charset val="136"/>
      </rPr>
      <t>班級週總節數</t>
    </r>
    <phoneticPr fontId="5" type="noConversion"/>
  </si>
  <si>
    <r>
      <rPr>
        <b/>
        <sz val="10"/>
        <color theme="1"/>
        <rFont val="細明體"/>
        <family val="2"/>
        <charset val="136"/>
      </rPr>
      <t>週一</t>
    </r>
    <phoneticPr fontId="5" type="noConversion"/>
  </si>
  <si>
    <r>
      <rPr>
        <b/>
        <sz val="10"/>
        <color theme="1"/>
        <rFont val="細明體"/>
        <family val="2"/>
        <charset val="136"/>
      </rPr>
      <t>週二</t>
    </r>
    <phoneticPr fontId="5" type="noConversion"/>
  </si>
  <si>
    <r>
      <rPr>
        <b/>
        <sz val="10"/>
        <color theme="1"/>
        <rFont val="細明體"/>
        <family val="2"/>
        <charset val="136"/>
      </rPr>
      <t>週三</t>
    </r>
    <phoneticPr fontId="5" type="noConversion"/>
  </si>
  <si>
    <r>
      <rPr>
        <b/>
        <sz val="10"/>
        <color theme="1"/>
        <rFont val="細明體"/>
        <family val="2"/>
        <charset val="136"/>
      </rPr>
      <t>週四</t>
    </r>
    <phoneticPr fontId="5" type="noConversion"/>
  </si>
  <si>
    <r>
      <rPr>
        <b/>
        <sz val="10"/>
        <color theme="1"/>
        <rFont val="細明體"/>
        <family val="2"/>
        <charset val="136"/>
      </rPr>
      <t>週五</t>
    </r>
    <phoneticPr fontId="5" type="noConversion"/>
  </si>
  <si>
    <r>
      <rPr>
        <b/>
        <sz val="10"/>
        <color theme="1"/>
        <rFont val="細明體"/>
        <family val="2"/>
        <charset val="136"/>
      </rPr>
      <t>總節數</t>
    </r>
    <phoneticPr fontId="5" type="noConversion"/>
  </si>
  <si>
    <r>
      <rPr>
        <b/>
        <sz val="10"/>
        <color theme="1"/>
        <rFont val="細明體"/>
        <family val="2"/>
        <charset val="136"/>
      </rPr>
      <t>分科鐘點費</t>
    </r>
    <phoneticPr fontId="5" type="noConversion"/>
  </si>
  <si>
    <r>
      <rPr>
        <b/>
        <sz val="10"/>
        <color theme="1"/>
        <rFont val="細明體"/>
        <family val="2"/>
        <charset val="136"/>
      </rPr>
      <t>鐘點費總計</t>
    </r>
    <phoneticPr fontId="5" type="noConversion"/>
  </si>
  <si>
    <r>
      <rPr>
        <b/>
        <sz val="10"/>
        <color theme="1"/>
        <rFont val="細明體"/>
        <family val="2"/>
        <charset val="136"/>
      </rPr>
      <t>兼課老師</t>
    </r>
    <phoneticPr fontId="5" type="noConversion"/>
  </si>
  <si>
    <t>本土閩</t>
    <phoneticPr fontId="5" type="noConversion"/>
  </si>
  <si>
    <t>秋芬</t>
    <phoneticPr fontId="5" type="noConversion"/>
  </si>
  <si>
    <t>G7</t>
    <phoneticPr fontId="5" type="noConversion"/>
  </si>
  <si>
    <t>世枋</t>
    <phoneticPr fontId="5" type="noConversion"/>
  </si>
  <si>
    <t>手工</t>
    <phoneticPr fontId="5" type="noConversion"/>
  </si>
  <si>
    <t>貴祺</t>
    <phoneticPr fontId="5" type="noConversion"/>
  </si>
  <si>
    <t>瑜珈</t>
    <phoneticPr fontId="5" type="noConversion"/>
  </si>
  <si>
    <t>佩萱</t>
    <phoneticPr fontId="5" type="noConversion"/>
  </si>
  <si>
    <r>
      <rPr>
        <sz val="10"/>
        <color rgb="FF0070C0"/>
        <rFont val="細明體"/>
        <family val="2"/>
        <charset val="136"/>
      </rPr>
      <t>團練</t>
    </r>
    <phoneticPr fontId="5" type="noConversion"/>
  </si>
  <si>
    <r>
      <rPr>
        <sz val="10"/>
        <color rgb="FF0070C0"/>
        <rFont val="細明體"/>
        <family val="2"/>
        <charset val="136"/>
      </rPr>
      <t>團練分攤</t>
    </r>
    <phoneticPr fontId="5" type="noConversion"/>
  </si>
  <si>
    <t>苡哲</t>
    <phoneticPr fontId="5" type="noConversion"/>
  </si>
  <si>
    <t>合唱伴奏</t>
    <phoneticPr fontId="5" type="noConversion"/>
  </si>
  <si>
    <t>合唱伴奏分攤</t>
    <phoneticPr fontId="5" type="noConversion"/>
  </si>
  <si>
    <t>晉陞</t>
    <phoneticPr fontId="5" type="noConversion"/>
  </si>
  <si>
    <t>本土閩</t>
    <phoneticPr fontId="5" type="noConversion"/>
  </si>
  <si>
    <t>G8</t>
    <phoneticPr fontId="5" type="noConversion"/>
  </si>
  <si>
    <t>孟育</t>
    <phoneticPr fontId="5" type="noConversion"/>
  </si>
  <si>
    <t>G8</t>
    <phoneticPr fontId="5" type="noConversion"/>
  </si>
  <si>
    <t>瑜珈</t>
    <phoneticPr fontId="5" type="noConversion"/>
  </si>
  <si>
    <t>佩萱</t>
    <phoneticPr fontId="5" type="noConversion"/>
  </si>
  <si>
    <r>
      <rPr>
        <sz val="10"/>
        <color rgb="FF0070C0"/>
        <rFont val="細明體"/>
        <family val="2"/>
        <charset val="136"/>
      </rPr>
      <t>團練</t>
    </r>
    <phoneticPr fontId="5" type="noConversion"/>
  </si>
  <si>
    <t>NA</t>
    <phoneticPr fontId="5" type="noConversion"/>
  </si>
  <si>
    <t>合唱伴奏分攤</t>
    <phoneticPr fontId="5" type="noConversion"/>
  </si>
  <si>
    <t>NA</t>
    <phoneticPr fontId="5" type="noConversion"/>
  </si>
  <si>
    <t>農耕</t>
    <phoneticPr fontId="5" type="noConversion"/>
  </si>
  <si>
    <t>業蘭</t>
    <phoneticPr fontId="5" type="noConversion"/>
  </si>
  <si>
    <t>G9</t>
    <phoneticPr fontId="5" type="noConversion"/>
  </si>
  <si>
    <r>
      <rPr>
        <sz val="10"/>
        <color rgb="FFFF0000"/>
        <rFont val="細明體"/>
        <family val="2"/>
        <charset val="136"/>
      </rPr>
      <t>木工</t>
    </r>
    <phoneticPr fontId="5" type="noConversion"/>
  </si>
  <si>
    <t>NA</t>
    <phoneticPr fontId="5" type="noConversion"/>
  </si>
  <si>
    <r>
      <rPr>
        <sz val="18"/>
        <color rgb="FF000000"/>
        <rFont val="細明體"/>
        <family val="3"/>
        <charset val="136"/>
      </rPr>
      <t>新竹市華德福實驗學校</t>
    </r>
    <r>
      <rPr>
        <sz val="18"/>
        <color rgb="FF000000"/>
        <rFont val="Arial"/>
        <family val="2"/>
      </rPr>
      <t>112</t>
    </r>
    <r>
      <rPr>
        <sz val="18"/>
        <color rgb="FF000000"/>
        <rFont val="細明體"/>
        <family val="3"/>
        <charset val="136"/>
      </rPr>
      <t>學年度第二學期行事曆</t>
    </r>
    <r>
      <rPr>
        <sz val="18"/>
        <color rgb="FF000000"/>
        <rFont val="Arial"/>
        <family val="2"/>
      </rPr>
      <t/>
    </r>
    <phoneticPr fontId="6" type="noConversion"/>
  </si>
  <si>
    <t>二月</t>
  </si>
  <si>
    <t>113/2/8小年夜放假
113/2/9除夕放假</t>
  </si>
  <si>
    <t>春1</t>
  </si>
  <si>
    <r>
      <rPr>
        <sz val="10"/>
        <color rgb="FFFF0000"/>
        <rFont val="Arial"/>
        <family val="2"/>
      </rPr>
      <t xml:space="preserve">113/2/16竹華開學日(正常上課)
原2/15(四)課務調整至2/17(六)補班日實施
</t>
    </r>
    <r>
      <rPr>
        <sz val="10"/>
        <color rgb="FF0000FF"/>
        <rFont val="Arial"/>
        <family val="2"/>
      </rPr>
      <t>113/2/15(四)行政教師仍應正常到校上班</t>
    </r>
  </si>
  <si>
    <t>春2</t>
  </si>
  <si>
    <t>三月</t>
  </si>
  <si>
    <t>春3</t>
  </si>
  <si>
    <t>113/2/28放假</t>
  </si>
  <si>
    <t>春4</t>
  </si>
  <si>
    <t>春5</t>
  </si>
  <si>
    <t>春6</t>
  </si>
  <si>
    <r>
      <rPr>
        <sz val="10"/>
        <color rgb="FF0000FF"/>
        <rFont val="Arial"/>
        <family val="2"/>
      </rPr>
      <t>113/3/23春慶暫定</t>
    </r>
    <r>
      <rPr>
        <sz val="10"/>
        <color rgb="FFFF0000"/>
        <rFont val="Arial"/>
        <family val="2"/>
      </rPr>
      <t>方式待定(半天，不用餐)
無課後照顧班</t>
    </r>
  </si>
  <si>
    <t>春7</t>
  </si>
  <si>
    <t>四月</t>
  </si>
  <si>
    <t>春8</t>
  </si>
  <si>
    <t>113/4/4兒童節放假、4/5清明節放假</t>
  </si>
  <si>
    <t>春9</t>
  </si>
  <si>
    <r>
      <t>113/4/13</t>
    </r>
    <r>
      <rPr>
        <b/>
        <sz val="12"/>
        <color rgb="FF0000FF"/>
        <rFont val="細明體"/>
        <family val="3"/>
        <charset val="136"/>
      </rPr>
      <t>奧林匹亞</t>
    </r>
    <phoneticPr fontId="6" type="noConversion"/>
  </si>
  <si>
    <t>春10</t>
  </si>
  <si>
    <t>春假</t>
  </si>
  <si>
    <t>春假7天(113/4/22~113/4/30)</t>
  </si>
  <si>
    <t>五月</t>
  </si>
  <si>
    <t>夏1</t>
  </si>
  <si>
    <t>夏2</t>
  </si>
  <si>
    <t>夏3</t>
  </si>
  <si>
    <t>113/5/18-5/19國中教育會考</t>
  </si>
  <si>
    <t>夏4</t>
  </si>
  <si>
    <t>六月</t>
  </si>
  <si>
    <t>夏5</t>
  </si>
  <si>
    <t>夏6</t>
  </si>
  <si>
    <t>夏7</t>
  </si>
  <si>
    <r>
      <rPr>
        <sz val="10"/>
        <color theme="1"/>
        <rFont val="Arial"/>
        <family val="2"/>
      </rPr>
      <t>113/6/10</t>
    </r>
    <r>
      <rPr>
        <sz val="10"/>
        <color theme="1"/>
        <rFont val="細明體"/>
        <family val="3"/>
        <charset val="136"/>
      </rPr>
      <t xml:space="preserve">端午節放假
</t>
    </r>
    <r>
      <rPr>
        <sz val="10"/>
        <color rgb="FF0000FF"/>
        <rFont val="Arial"/>
        <family val="2"/>
      </rPr>
      <t>113/6/15</t>
    </r>
    <r>
      <rPr>
        <sz val="10"/>
        <color rgb="FF0000FF"/>
        <rFont val="細明體"/>
        <family val="3"/>
        <charset val="136"/>
      </rPr>
      <t>夏慶暫定</t>
    </r>
    <r>
      <rPr>
        <sz val="10"/>
        <color rgb="FFFF0000"/>
        <rFont val="細明體"/>
        <family val="3"/>
        <charset val="136"/>
      </rPr>
      <t>靜態動態展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半天，不用餐</t>
    </r>
    <r>
      <rPr>
        <sz val="10"/>
        <color rgb="FFFF0000"/>
        <rFont val="Arial"/>
        <family val="2"/>
      </rPr>
      <t xml:space="preserve">)
</t>
    </r>
    <r>
      <rPr>
        <sz val="10"/>
        <color rgb="FFFF0000"/>
        <rFont val="細明體"/>
        <family val="3"/>
        <charset val="136"/>
      </rPr>
      <t>無課後照顧班</t>
    </r>
    <phoneticPr fontId="6" type="noConversion"/>
  </si>
  <si>
    <t>夏8</t>
  </si>
  <si>
    <t>113/6/17-6/24國中小畢業典禮週暫定</t>
  </si>
  <si>
    <t>夏9</t>
  </si>
  <si>
    <t>七月</t>
  </si>
  <si>
    <t>夏10</t>
  </si>
  <si>
    <r>
      <t>113/7/1</t>
    </r>
    <r>
      <rPr>
        <sz val="10"/>
        <color theme="1"/>
        <rFont val="細明體"/>
        <family val="3"/>
        <charset val="136"/>
      </rPr>
      <t xml:space="preserve">一般學校暑假起始日
</t>
    </r>
    <r>
      <rPr>
        <sz val="10"/>
        <color rgb="FFFF0000"/>
        <rFont val="Arial"/>
        <family val="2"/>
      </rPr>
      <t>113/7/5</t>
    </r>
    <r>
      <rPr>
        <sz val="10"/>
        <color rgb="FFFF0000"/>
        <rFont val="細明體"/>
        <family val="3"/>
        <charset val="136"/>
      </rPr>
      <t>休業式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半天</t>
    </r>
    <r>
      <rPr>
        <sz val="10"/>
        <color rgb="FFFF0000"/>
        <rFont val="Arial"/>
        <family val="2"/>
      </rPr>
      <t>)</t>
    </r>
    <r>
      <rPr>
        <sz val="10"/>
        <color rgb="FFFF0000"/>
        <rFont val="細明體"/>
        <family val="3"/>
        <charset val="136"/>
      </rPr>
      <t>無課後照顧班</t>
    </r>
    <phoneticPr fontId="6" type="noConversion"/>
  </si>
  <si>
    <t>暑假</t>
  </si>
  <si>
    <t>113/7/8竹華暑假起始日</t>
  </si>
  <si>
    <t>113/8/30一般學校開學日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</si>
</sst>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8"/>
      <color rgb="FF000000"/>
      <name val="Arial"/>
      <family val="2"/>
    </font>
    <font>
      <sz val="18"/>
      <color rgb="FF00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Arial"/>
      <family val="2"/>
    </font>
    <font>
      <sz val="10"/>
      <color rgb="FF222222"/>
      <name val="Microsoft JhengHei"/>
      <family val="2"/>
      <charset val="136"/>
    </font>
    <font>
      <sz val="12"/>
      <color theme="1"/>
      <name val="Arial"/>
      <family val="2"/>
    </font>
    <font>
      <sz val="10"/>
      <name val="Arial"/>
      <family val="2"/>
    </font>
    <font>
      <sz val="14"/>
      <color rgb="FF222222"/>
      <name val="Microsoft JhengHei"/>
      <family val="2"/>
      <charset val="136"/>
    </font>
    <font>
      <sz val="10"/>
      <color rgb="FFFF0000"/>
      <name val="Arial"/>
      <family val="2"/>
    </font>
    <font>
      <b/>
      <sz val="12"/>
      <color rgb="FF0000FF"/>
      <name val="Arial"/>
      <family val="2"/>
    </font>
    <font>
      <sz val="10"/>
      <color theme="1"/>
      <name val="新細明體"/>
      <family val="2"/>
      <scheme val="minor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0"/>
      <color rgb="FF0000FF"/>
      <name val="Arial"/>
      <family val="2"/>
    </font>
    <font>
      <sz val="10"/>
      <color rgb="FF0000FF"/>
      <name val="細明體"/>
      <family val="3"/>
      <charset val="136"/>
    </font>
    <font>
      <sz val="10"/>
      <color rgb="FFFF0000"/>
      <name val="細明體"/>
      <family val="3"/>
      <charset val="136"/>
    </font>
    <font>
      <b/>
      <sz val="12"/>
      <color rgb="FFFF0000"/>
      <name val="Arial"/>
      <family val="2"/>
    </font>
    <font>
      <sz val="10"/>
      <color rgb="FF000000"/>
      <name val="新細明體"/>
      <family val="2"/>
      <scheme val="minor"/>
    </font>
    <font>
      <sz val="24"/>
      <color rgb="FF000000"/>
      <name val="Arial"/>
      <family val="2"/>
    </font>
    <font>
      <sz val="24"/>
      <color rgb="FF000000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theme="1"/>
      <name val="細明體"/>
      <family val="2"/>
      <charset val="136"/>
    </font>
    <font>
      <b/>
      <sz val="10"/>
      <color theme="1"/>
      <name val="Arial"/>
      <family val="2"/>
    </font>
    <font>
      <b/>
      <sz val="10"/>
      <color theme="1"/>
      <name val="細明體"/>
      <family val="3"/>
      <charset val="136"/>
    </font>
    <font>
      <b/>
      <sz val="10"/>
      <color rgb="FF000000"/>
      <name val="Arial"/>
      <family val="2"/>
    </font>
    <font>
      <b/>
      <sz val="10"/>
      <color rgb="FF000000"/>
      <name val="細明體"/>
      <family val="2"/>
      <charset val="136"/>
    </font>
    <font>
      <b/>
      <sz val="10"/>
      <color theme="1"/>
      <name val="細明體"/>
      <family val="2"/>
      <charset val="136"/>
    </font>
    <font>
      <sz val="10"/>
      <color rgb="FFFF0000"/>
      <name val="細明體"/>
      <family val="2"/>
      <charset val="136"/>
    </font>
    <font>
      <b/>
      <sz val="10"/>
      <color rgb="FFFF00FF"/>
      <name val="Arial"/>
      <family val="2"/>
    </font>
    <font>
      <sz val="10"/>
      <color rgb="FF0070C0"/>
      <name val="Arial"/>
      <family val="2"/>
    </font>
    <font>
      <sz val="10"/>
      <color rgb="FF0070C0"/>
      <name val="細明體"/>
      <family val="2"/>
      <charset val="136"/>
    </font>
    <font>
      <b/>
      <sz val="12"/>
      <color rgb="FF0000FF"/>
      <name val="細明體"/>
      <family val="3"/>
      <charset val="136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D966"/>
        <bgColor rgb="FFFFD966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1" fillId="0" borderId="0"/>
  </cellStyleXfs>
  <cellXfs count="177">
    <xf numFmtId="0" fontId="0" fillId="0" borderId="0" xfId="0">
      <alignment vertical="center"/>
    </xf>
    <xf numFmtId="0" fontId="3" fillId="2" borderId="0" xfId="2" applyFont="1" applyFill="1" applyAlignment="1">
      <alignment horizontal="left"/>
    </xf>
    <xf numFmtId="0" fontId="7" fillId="3" borderId="0" xfId="2" applyFont="1" applyFill="1" applyAlignment="1">
      <alignment horizontal="center" vertical="top"/>
    </xf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8" fillId="3" borderId="0" xfId="2" applyFont="1" applyFill="1"/>
    <xf numFmtId="0" fontId="2" fillId="0" borderId="0" xfId="2"/>
    <xf numFmtId="0" fontId="9" fillId="4" borderId="1" xfId="2" applyFont="1" applyFill="1" applyBorder="1" applyAlignment="1">
      <alignment horizontal="center" wrapText="1"/>
    </xf>
    <xf numFmtId="0" fontId="9" fillId="4" borderId="2" xfId="2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3" xfId="2" applyFont="1" applyBorder="1"/>
    <xf numFmtId="0" fontId="7" fillId="5" borderId="3" xfId="2" applyFont="1" applyFill="1" applyBorder="1" applyAlignment="1">
      <alignment horizontal="right"/>
    </xf>
    <xf numFmtId="0" fontId="7" fillId="5" borderId="3" xfId="2" applyFont="1" applyFill="1" applyBorder="1"/>
    <xf numFmtId="0" fontId="7" fillId="5" borderId="4" xfId="2" applyFont="1" applyFill="1" applyBorder="1"/>
    <xf numFmtId="0" fontId="8" fillId="2" borderId="1" xfId="2" applyFont="1" applyFill="1" applyBorder="1"/>
    <xf numFmtId="0" fontId="7" fillId="0" borderId="7" xfId="2" applyFont="1" applyBorder="1" applyAlignment="1">
      <alignment horizontal="center"/>
    </xf>
    <xf numFmtId="0" fontId="11" fillId="2" borderId="1" xfId="2" applyFont="1" applyFill="1" applyBorder="1"/>
    <xf numFmtId="0" fontId="7" fillId="6" borderId="3" xfId="2" applyFont="1" applyFill="1" applyBorder="1"/>
    <xf numFmtId="0" fontId="7" fillId="0" borderId="1" xfId="2" applyFont="1" applyBorder="1" applyAlignment="1">
      <alignment wrapText="1"/>
    </xf>
    <xf numFmtId="0" fontId="7" fillId="0" borderId="9" xfId="2" applyFont="1" applyBorder="1" applyAlignment="1">
      <alignment horizontal="center"/>
    </xf>
    <xf numFmtId="0" fontId="12" fillId="3" borderId="3" xfId="2" applyFont="1" applyFill="1" applyBorder="1"/>
    <xf numFmtId="0" fontId="7" fillId="3" borderId="3" xfId="2" applyFont="1" applyFill="1" applyBorder="1"/>
    <xf numFmtId="0" fontId="12" fillId="0" borderId="1" xfId="2" applyFont="1" applyBorder="1" applyAlignment="1">
      <alignment wrapText="1"/>
    </xf>
    <xf numFmtId="0" fontId="7" fillId="0" borderId="1" xfId="2" applyFont="1" applyBorder="1"/>
    <xf numFmtId="0" fontId="13" fillId="0" borderId="3" xfId="2" applyFont="1" applyBorder="1"/>
    <xf numFmtId="0" fontId="7" fillId="6" borderId="4" xfId="2" applyFont="1" applyFill="1" applyBorder="1"/>
    <xf numFmtId="0" fontId="14" fillId="0" borderId="1" xfId="2" applyFont="1" applyBorder="1"/>
    <xf numFmtId="0" fontId="15" fillId="0" borderId="1" xfId="2" applyFont="1" applyBorder="1"/>
    <xf numFmtId="0" fontId="7" fillId="2" borderId="4" xfId="2" applyFont="1" applyFill="1" applyBorder="1"/>
    <xf numFmtId="0" fontId="15" fillId="0" borderId="1" xfId="2" applyFont="1" applyBorder="1" applyAlignment="1">
      <alignment wrapText="1"/>
    </xf>
    <xf numFmtId="0" fontId="13" fillId="2" borderId="3" xfId="2" applyFont="1" applyFill="1" applyBorder="1"/>
    <xf numFmtId="0" fontId="12" fillId="0" borderId="1" xfId="2" applyFont="1" applyBorder="1"/>
    <xf numFmtId="0" fontId="17" fillId="0" borderId="1" xfId="2" applyFont="1" applyBorder="1"/>
    <xf numFmtId="0" fontId="7" fillId="2" borderId="3" xfId="2" applyFont="1" applyFill="1" applyBorder="1"/>
    <xf numFmtId="0" fontId="13" fillId="7" borderId="4" xfId="2" applyFont="1" applyFill="1" applyBorder="1"/>
    <xf numFmtId="0" fontId="20" fillId="3" borderId="3" xfId="2" applyFont="1" applyFill="1" applyBorder="1"/>
    <xf numFmtId="0" fontId="7" fillId="0" borderId="0" xfId="2" applyFont="1" applyAlignment="1">
      <alignment horizontal="center"/>
    </xf>
    <xf numFmtId="0" fontId="10" fillId="0" borderId="0" xfId="2" applyFont="1"/>
    <xf numFmtId="0" fontId="7" fillId="0" borderId="0" xfId="2" applyFont="1"/>
    <xf numFmtId="0" fontId="22" fillId="0" borderId="0" xfId="3" applyFont="1"/>
    <xf numFmtId="0" fontId="7" fillId="0" borderId="0" xfId="3" applyFont="1"/>
    <xf numFmtId="0" fontId="7" fillId="0" borderId="0" xfId="3" applyFont="1" applyAlignment="1">
      <alignment horizontal="center"/>
    </xf>
    <xf numFmtId="0" fontId="15" fillId="0" borderId="0" xfId="3" applyFont="1"/>
    <xf numFmtId="0" fontId="24" fillId="0" borderId="0" xfId="3" applyFont="1"/>
    <xf numFmtId="0" fontId="25" fillId="0" borderId="0" xfId="3" applyFont="1" applyAlignment="1">
      <alignment horizontal="center"/>
    </xf>
    <xf numFmtId="0" fontId="7" fillId="8" borderId="0" xfId="3" applyFont="1" applyFill="1" applyAlignment="1">
      <alignment horizontal="center"/>
    </xf>
    <xf numFmtId="0" fontId="26" fillId="8" borderId="0" xfId="3" applyFont="1" applyFill="1"/>
    <xf numFmtId="0" fontId="28" fillId="0" borderId="11" xfId="3" applyFont="1" applyBorder="1"/>
    <xf numFmtId="0" fontId="26" fillId="0" borderId="12" xfId="3" applyFont="1" applyBorder="1"/>
    <xf numFmtId="0" fontId="26" fillId="0" borderId="12" xfId="3" applyFont="1" applyBorder="1" applyAlignment="1">
      <alignment horizontal="center"/>
    </xf>
    <xf numFmtId="0" fontId="28" fillId="0" borderId="12" xfId="3" applyFont="1" applyBorder="1" applyAlignment="1">
      <alignment wrapText="1"/>
    </xf>
    <xf numFmtId="0" fontId="26" fillId="0" borderId="13" xfId="3" applyFont="1" applyBorder="1"/>
    <xf numFmtId="0" fontId="26" fillId="0" borderId="14" xfId="3" applyFont="1" applyBorder="1"/>
    <xf numFmtId="0" fontId="26" fillId="0" borderId="0" xfId="3" applyFont="1"/>
    <xf numFmtId="0" fontId="26" fillId="0" borderId="15" xfId="3" applyFont="1" applyBorder="1"/>
    <xf numFmtId="0" fontId="26" fillId="0" borderId="16" xfId="3" applyFont="1" applyBorder="1" applyAlignment="1">
      <alignment wrapText="1"/>
    </xf>
    <xf numFmtId="0" fontId="26" fillId="0" borderId="16" xfId="3" applyFont="1" applyBorder="1"/>
    <xf numFmtId="0" fontId="26" fillId="8" borderId="16" xfId="3" applyFont="1" applyFill="1" applyBorder="1"/>
    <xf numFmtId="0" fontId="26" fillId="0" borderId="17" xfId="3" applyFont="1" applyBorder="1" applyAlignment="1">
      <alignment wrapText="1"/>
    </xf>
    <xf numFmtId="0" fontId="26" fillId="0" borderId="14" xfId="3" applyFont="1" applyBorder="1" applyAlignment="1">
      <alignment wrapText="1"/>
    </xf>
    <xf numFmtId="0" fontId="28" fillId="0" borderId="0" xfId="3" applyFont="1"/>
    <xf numFmtId="0" fontId="15" fillId="0" borderId="18" xfId="3" applyFont="1" applyBorder="1"/>
    <xf numFmtId="0" fontId="31" fillId="0" borderId="19" xfId="3" applyFont="1" applyBorder="1"/>
    <xf numFmtId="0" fontId="12" fillId="0" borderId="19" xfId="3" applyFont="1" applyBorder="1"/>
    <xf numFmtId="0" fontId="7" fillId="8" borderId="19" xfId="3" applyFont="1" applyFill="1" applyBorder="1" applyAlignment="1">
      <alignment horizontal="center"/>
    </xf>
    <xf numFmtId="0" fontId="12" fillId="0" borderId="19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12" fillId="0" borderId="20" xfId="3" applyFont="1" applyBorder="1"/>
    <xf numFmtId="0" fontId="7" fillId="9" borderId="21" xfId="3" applyFont="1" applyFill="1" applyBorder="1"/>
    <xf numFmtId="0" fontId="7" fillId="10" borderId="21" xfId="3" applyFont="1" applyFill="1" applyBorder="1"/>
    <xf numFmtId="0" fontId="7" fillId="8" borderId="21" xfId="3" applyFont="1" applyFill="1" applyBorder="1"/>
    <xf numFmtId="1" fontId="7" fillId="0" borderId="0" xfId="3" applyNumberFormat="1" applyFont="1"/>
    <xf numFmtId="0" fontId="7" fillId="0" borderId="22" xfId="3" applyFont="1" applyBorder="1"/>
    <xf numFmtId="0" fontId="7" fillId="0" borderId="23" xfId="3" applyFont="1" applyBorder="1"/>
    <xf numFmtId="10" fontId="7" fillId="0" borderId="23" xfId="1" applyNumberFormat="1" applyFont="1" applyBorder="1" applyAlignment="1"/>
    <xf numFmtId="1" fontId="15" fillId="0" borderId="23" xfId="3" applyNumberFormat="1" applyFont="1" applyBorder="1"/>
    <xf numFmtId="0" fontId="15" fillId="0" borderId="23" xfId="3" applyFont="1" applyBorder="1"/>
    <xf numFmtId="1" fontId="7" fillId="8" borderId="23" xfId="3" applyNumberFormat="1" applyFont="1" applyFill="1" applyBorder="1"/>
    <xf numFmtId="1" fontId="7" fillId="0" borderId="24" xfId="3" applyNumberFormat="1" applyFont="1" applyBorder="1"/>
    <xf numFmtId="1" fontId="7" fillId="0" borderId="25" xfId="3" applyNumberFormat="1" applyFont="1" applyBorder="1"/>
    <xf numFmtId="0" fontId="15" fillId="0" borderId="26" xfId="3" applyFont="1" applyBorder="1"/>
    <xf numFmtId="0" fontId="31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27" xfId="3" applyFont="1" applyBorder="1"/>
    <xf numFmtId="0" fontId="7" fillId="0" borderId="28" xfId="3" applyFont="1" applyBorder="1"/>
    <xf numFmtId="0" fontId="25" fillId="0" borderId="28" xfId="3" applyFont="1" applyBorder="1"/>
    <xf numFmtId="0" fontId="7" fillId="0" borderId="29" xfId="3" applyFont="1" applyBorder="1"/>
    <xf numFmtId="0" fontId="7" fillId="0" borderId="1" xfId="3" applyFont="1" applyBorder="1"/>
    <xf numFmtId="10" fontId="7" fillId="0" borderId="1" xfId="1" applyNumberFormat="1" applyFont="1" applyBorder="1" applyAlignment="1"/>
    <xf numFmtId="1" fontId="15" fillId="0" borderId="1" xfId="3" applyNumberFormat="1" applyFont="1" applyBorder="1"/>
    <xf numFmtId="0" fontId="15" fillId="0" borderId="1" xfId="3" applyFont="1" applyBorder="1"/>
    <xf numFmtId="1" fontId="7" fillId="8" borderId="1" xfId="3" applyNumberFormat="1" applyFont="1" applyFill="1" applyBorder="1"/>
    <xf numFmtId="1" fontId="7" fillId="0" borderId="30" xfId="3" applyNumberFormat="1" applyFont="1" applyBorder="1"/>
    <xf numFmtId="1" fontId="7" fillId="0" borderId="31" xfId="3" applyNumberFormat="1" applyFont="1" applyBorder="1"/>
    <xf numFmtId="0" fontId="7" fillId="11" borderId="28" xfId="3" applyFont="1" applyFill="1" applyBorder="1"/>
    <xf numFmtId="0" fontId="25" fillId="12" borderId="28" xfId="3" applyFont="1" applyFill="1" applyBorder="1"/>
    <xf numFmtId="0" fontId="12" fillId="9" borderId="27" xfId="3" applyFont="1" applyFill="1" applyBorder="1"/>
    <xf numFmtId="0" fontId="25" fillId="13" borderId="28" xfId="3" applyFont="1" applyFill="1" applyBorder="1"/>
    <xf numFmtId="0" fontId="15" fillId="0" borderId="32" xfId="3" applyFont="1" applyBorder="1"/>
    <xf numFmtId="0" fontId="31" fillId="0" borderId="33" xfId="3" applyFont="1" applyBorder="1"/>
    <xf numFmtId="0" fontId="12" fillId="0" borderId="33" xfId="3" applyFont="1" applyBorder="1"/>
    <xf numFmtId="0" fontId="7" fillId="0" borderId="33" xfId="3" applyFont="1" applyBorder="1" applyAlignment="1">
      <alignment horizontal="center"/>
    </xf>
    <xf numFmtId="0" fontId="12" fillId="0" borderId="33" xfId="3" applyFont="1" applyBorder="1" applyAlignment="1">
      <alignment horizontal="center"/>
    </xf>
    <xf numFmtId="0" fontId="12" fillId="9" borderId="34" xfId="3" applyFont="1" applyFill="1" applyBorder="1"/>
    <xf numFmtId="0" fontId="7" fillId="0" borderId="28" xfId="3" applyFont="1" applyBorder="1" applyAlignment="1">
      <alignment horizontal="left"/>
    </xf>
    <xf numFmtId="0" fontId="7" fillId="0" borderId="35" xfId="3" applyFont="1" applyBorder="1"/>
    <xf numFmtId="0" fontId="7" fillId="0" borderId="36" xfId="3" applyFont="1" applyBorder="1"/>
    <xf numFmtId="10" fontId="7" fillId="0" borderId="36" xfId="1" applyNumberFormat="1" applyFont="1" applyBorder="1" applyAlignment="1"/>
    <xf numFmtId="1" fontId="15" fillId="0" borderId="36" xfId="3" applyNumberFormat="1" applyFont="1" applyBorder="1"/>
    <xf numFmtId="0" fontId="12" fillId="0" borderId="36" xfId="3" applyFont="1" applyBorder="1"/>
    <xf numFmtId="1" fontId="7" fillId="8" borderId="36" xfId="3" applyNumberFormat="1" applyFont="1" applyFill="1" applyBorder="1"/>
    <xf numFmtId="1" fontId="7" fillId="0" borderId="37" xfId="3" applyNumberFormat="1" applyFont="1" applyBorder="1"/>
    <xf numFmtId="1" fontId="7" fillId="0" borderId="38" xfId="3" applyNumberFormat="1" applyFont="1" applyBorder="1"/>
    <xf numFmtId="0" fontId="19" fillId="0" borderId="19" xfId="3" applyFont="1" applyBorder="1"/>
    <xf numFmtId="0" fontId="7" fillId="8" borderId="28" xfId="3" applyFont="1" applyFill="1" applyBorder="1"/>
    <xf numFmtId="0" fontId="12" fillId="14" borderId="36" xfId="3" applyFont="1" applyFill="1" applyBorder="1"/>
    <xf numFmtId="10" fontId="7" fillId="0" borderId="0" xfId="3" applyNumberFormat="1" applyFont="1"/>
    <xf numFmtId="1" fontId="15" fillId="10" borderId="0" xfId="3" applyNumberFormat="1" applyFont="1" applyFill="1"/>
    <xf numFmtId="0" fontId="15" fillId="8" borderId="0" xfId="3" applyFont="1" applyFill="1"/>
    <xf numFmtId="0" fontId="25" fillId="11" borderId="28" xfId="3" applyFont="1" applyFill="1" applyBorder="1"/>
    <xf numFmtId="0" fontId="32" fillId="0" borderId="0" xfId="3" applyFont="1"/>
    <xf numFmtId="0" fontId="25" fillId="8" borderId="28" xfId="3" applyFont="1" applyFill="1" applyBorder="1"/>
    <xf numFmtId="0" fontId="25" fillId="15" borderId="28" xfId="3" applyFont="1" applyFill="1" applyBorder="1"/>
    <xf numFmtId="0" fontId="7" fillId="0" borderId="33" xfId="3" applyFont="1" applyBorder="1"/>
    <xf numFmtId="0" fontId="7" fillId="0" borderId="34" xfId="3" applyFont="1" applyBorder="1"/>
    <xf numFmtId="0" fontId="25" fillId="16" borderId="28" xfId="3" applyFont="1" applyFill="1" applyBorder="1"/>
    <xf numFmtId="0" fontId="7" fillId="0" borderId="27" xfId="3" applyFont="1" applyBorder="1"/>
    <xf numFmtId="0" fontId="25" fillId="0" borderId="0" xfId="3" applyFont="1"/>
    <xf numFmtId="0" fontId="7" fillId="0" borderId="39" xfId="3" applyFont="1" applyBorder="1" applyAlignment="1">
      <alignment horizontal="left"/>
    </xf>
    <xf numFmtId="0" fontId="7" fillId="0" borderId="39" xfId="3" applyFont="1" applyBorder="1"/>
    <xf numFmtId="0" fontId="26" fillId="0" borderId="11" xfId="3" applyFont="1" applyBorder="1"/>
    <xf numFmtId="0" fontId="7" fillId="0" borderId="18" xfId="3" applyFont="1" applyBorder="1"/>
    <xf numFmtId="0" fontId="15" fillId="8" borderId="19" xfId="3" applyFont="1" applyFill="1" applyBorder="1"/>
    <xf numFmtId="0" fontId="25" fillId="0" borderId="21" xfId="3" applyFont="1" applyBorder="1"/>
    <xf numFmtId="0" fontId="25" fillId="11" borderId="21" xfId="3" applyFont="1" applyFill="1" applyBorder="1"/>
    <xf numFmtId="0" fontId="7" fillId="0" borderId="26" xfId="3" applyFont="1" applyBorder="1"/>
    <xf numFmtId="0" fontId="25" fillId="17" borderId="28" xfId="3" applyFont="1" applyFill="1" applyBorder="1"/>
    <xf numFmtId="0" fontId="25" fillId="18" borderId="28" xfId="3" applyFont="1" applyFill="1" applyBorder="1"/>
    <xf numFmtId="0" fontId="33" fillId="0" borderId="26" xfId="3" applyFont="1" applyBorder="1"/>
    <xf numFmtId="0" fontId="33" fillId="0" borderId="0" xfId="3" applyFont="1"/>
    <xf numFmtId="0" fontId="33" fillId="0" borderId="0" xfId="3" applyFont="1" applyAlignment="1">
      <alignment horizontal="center"/>
    </xf>
    <xf numFmtId="0" fontId="33" fillId="0" borderId="27" xfId="3" applyFont="1" applyBorder="1"/>
    <xf numFmtId="0" fontId="33" fillId="0" borderId="28" xfId="3" applyFont="1" applyBorder="1"/>
    <xf numFmtId="0" fontId="12" fillId="0" borderId="28" xfId="3" applyFont="1" applyBorder="1"/>
    <xf numFmtId="0" fontId="34" fillId="0" borderId="0" xfId="3" applyFont="1"/>
    <xf numFmtId="0" fontId="34" fillId="0" borderId="28" xfId="3" applyFont="1" applyBorder="1"/>
    <xf numFmtId="0" fontId="15" fillId="0" borderId="0" xfId="3" applyFont="1" applyAlignment="1">
      <alignment horizontal="center"/>
    </xf>
    <xf numFmtId="0" fontId="7" fillId="0" borderId="32" xfId="3" applyFont="1" applyBorder="1"/>
    <xf numFmtId="0" fontId="25" fillId="0" borderId="33" xfId="3" applyFont="1" applyBorder="1"/>
    <xf numFmtId="0" fontId="15" fillId="0" borderId="33" xfId="3" applyFont="1" applyBorder="1"/>
    <xf numFmtId="0" fontId="15" fillId="0" borderId="33" xfId="3" applyFont="1" applyBorder="1" applyAlignment="1">
      <alignment horizontal="center"/>
    </xf>
    <xf numFmtId="0" fontId="7" fillId="8" borderId="18" xfId="3" applyFont="1" applyFill="1" applyBorder="1"/>
    <xf numFmtId="0" fontId="7" fillId="8" borderId="26" xfId="3" applyFont="1" applyFill="1" applyBorder="1"/>
    <xf numFmtId="0" fontId="25" fillId="19" borderId="28" xfId="3" applyFont="1" applyFill="1" applyBorder="1"/>
    <xf numFmtId="0" fontId="33" fillId="8" borderId="26" xfId="3" applyFont="1" applyFill="1" applyBorder="1"/>
    <xf numFmtId="0" fontId="12" fillId="8" borderId="32" xfId="3" applyFont="1" applyFill="1" applyBorder="1"/>
    <xf numFmtId="0" fontId="12" fillId="20" borderId="33" xfId="3" applyFont="1" applyFill="1" applyBorder="1" applyAlignment="1">
      <alignment horizontal="center"/>
    </xf>
    <xf numFmtId="0" fontId="12" fillId="0" borderId="34" xfId="3" applyFont="1" applyBorder="1"/>
    <xf numFmtId="0" fontId="9" fillId="4" borderId="1" xfId="2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0" fontId="15" fillId="5" borderId="3" xfId="2" applyFont="1" applyFill="1" applyBorder="1"/>
    <xf numFmtId="0" fontId="17" fillId="0" borderId="3" xfId="2" applyFont="1" applyBorder="1"/>
    <xf numFmtId="0" fontId="12" fillId="0" borderId="3" xfId="2" applyFont="1" applyBorder="1" applyAlignment="1">
      <alignment wrapText="1"/>
    </xf>
    <xf numFmtId="0" fontId="7" fillId="21" borderId="3" xfId="2" applyFont="1" applyFill="1" applyBorder="1"/>
    <xf numFmtId="0" fontId="13" fillId="7" borderId="3" xfId="2" applyFont="1" applyFill="1" applyBorder="1"/>
    <xf numFmtId="0" fontId="12" fillId="0" borderId="3" xfId="2" applyFont="1" applyBorder="1"/>
    <xf numFmtId="0" fontId="13" fillId="5" borderId="3" xfId="2" applyFont="1" applyFill="1" applyBorder="1"/>
    <xf numFmtId="0" fontId="17" fillId="0" borderId="3" xfId="2" applyFont="1" applyBorder="1" applyAlignment="1">
      <alignment wrapText="1"/>
    </xf>
    <xf numFmtId="0" fontId="7" fillId="0" borderId="3" xfId="2" applyFont="1" applyBorder="1" applyAlignment="1">
      <alignment wrapText="1"/>
    </xf>
    <xf numFmtId="0" fontId="20" fillId="2" borderId="3" xfId="2" applyFont="1" applyFill="1" applyBorder="1"/>
    <xf numFmtId="0" fontId="7" fillId="4" borderId="3" xfId="2" applyFont="1" applyFill="1" applyBorder="1"/>
    <xf numFmtId="0" fontId="7" fillId="0" borderId="6" xfId="2" applyFont="1" applyBorder="1" applyAlignment="1">
      <alignment horizontal="center" vertical="top"/>
    </xf>
    <xf numFmtId="0" fontId="10" fillId="0" borderId="8" xfId="2" applyFont="1" applyBorder="1"/>
    <xf numFmtId="0" fontId="10" fillId="0" borderId="10" xfId="2" applyFont="1" applyBorder="1"/>
  </cellXfs>
  <cellStyles count="4">
    <cellStyle name="一般" xfId="0" builtinId="0"/>
    <cellStyle name="一般 3" xfId="3"/>
    <cellStyle name="一般 4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E943"/>
  <sheetViews>
    <sheetView showGridLines="0" tabSelected="1" topLeftCell="A29" workbookViewId="0">
      <pane xSplit="4" ySplit="4" topLeftCell="O33" activePane="bottomRight" state="frozen"/>
      <selection activeCell="A29" sqref="A29"/>
      <selection pane="topRight" activeCell="E29" sqref="E29"/>
      <selection pane="bottomLeft" activeCell="A33" sqref="A33"/>
      <selection pane="bottomRight" activeCell="A30" sqref="A30"/>
    </sheetView>
  </sheetViews>
  <sheetFormatPr defaultColWidth="12.625" defaultRowHeight="15" customHeight="1"/>
  <cols>
    <col min="1" max="1" width="5.75" style="6" customWidth="1"/>
    <col min="2" max="2" width="17.125" style="6" customWidth="1"/>
    <col min="3" max="3" width="13.25" style="6" customWidth="1"/>
    <col min="4" max="4" width="6.625" style="6" customWidth="1"/>
    <col min="5" max="5" width="6.75" style="6" customWidth="1"/>
    <col min="6" max="6" width="7.125" style="6" customWidth="1"/>
    <col min="7" max="7" width="6.75" style="6" customWidth="1"/>
    <col min="8" max="8" width="5.875" style="6" customWidth="1"/>
    <col min="9" max="9" width="6.375" style="6" customWidth="1"/>
    <col min="10" max="10" width="6.25" style="6" customWidth="1"/>
    <col min="11" max="11" width="46.875" style="6" customWidth="1"/>
    <col min="12" max="12" width="11.25" style="6" customWidth="1"/>
    <col min="13" max="13" width="11.375" style="6" customWidth="1"/>
    <col min="14" max="14" width="12.625" style="6"/>
    <col min="15" max="15" width="8.625" style="6" customWidth="1"/>
    <col min="16" max="16" width="6.25" style="6" customWidth="1"/>
    <col min="17" max="17" width="14.25" style="6" customWidth="1"/>
    <col min="18" max="18" width="12.375" style="6" bestFit="1" customWidth="1"/>
    <col min="19" max="19" width="10" style="6" bestFit="1" customWidth="1"/>
    <col min="20" max="20" width="12.375" style="6" bestFit="1" customWidth="1"/>
    <col min="21" max="21" width="22.625" style="6" bestFit="1" customWidth="1"/>
    <col min="22" max="23" width="13.5" style="6" customWidth="1"/>
    <col min="24" max="16384" width="12.625" style="6"/>
  </cols>
  <sheetData>
    <row r="1" spans="1:11" ht="25.5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5"/>
    </row>
    <row r="2" spans="1:11" ht="15.75" customHeight="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7" t="s">
        <v>11</v>
      </c>
    </row>
    <row r="3" spans="1:11" ht="14.25">
      <c r="A3" s="11"/>
      <c r="B3" s="174" t="s">
        <v>12</v>
      </c>
      <c r="C3" s="12"/>
      <c r="D3" s="13">
        <v>30</v>
      </c>
      <c r="E3" s="14">
        <v>31</v>
      </c>
      <c r="F3" s="14">
        <v>1</v>
      </c>
      <c r="G3" s="14">
        <v>2</v>
      </c>
      <c r="H3" s="14">
        <v>3</v>
      </c>
      <c r="I3" s="14">
        <v>4</v>
      </c>
      <c r="J3" s="15">
        <v>5</v>
      </c>
      <c r="K3" s="16" t="s">
        <v>13</v>
      </c>
    </row>
    <row r="4" spans="1:11" ht="18.75">
      <c r="A4" s="17"/>
      <c r="B4" s="175"/>
      <c r="C4" s="12"/>
      <c r="D4" s="14">
        <v>6</v>
      </c>
      <c r="E4" s="14">
        <v>7</v>
      </c>
      <c r="F4" s="14">
        <v>8</v>
      </c>
      <c r="G4" s="14">
        <v>9</v>
      </c>
      <c r="H4" s="14">
        <v>10</v>
      </c>
      <c r="I4" s="14">
        <v>11</v>
      </c>
      <c r="J4" s="15">
        <v>12</v>
      </c>
      <c r="K4" s="18"/>
    </row>
    <row r="5" spans="1:11" ht="14.25">
      <c r="A5" s="17"/>
      <c r="B5" s="175"/>
      <c r="C5" s="12" t="s">
        <v>14</v>
      </c>
      <c r="D5" s="14">
        <v>13</v>
      </c>
      <c r="E5" s="14">
        <v>14</v>
      </c>
      <c r="F5" s="14">
        <v>15</v>
      </c>
      <c r="G5" s="14">
        <v>16</v>
      </c>
      <c r="H5" s="14">
        <v>17</v>
      </c>
      <c r="I5" s="19">
        <v>18</v>
      </c>
      <c r="J5" s="15">
        <v>19</v>
      </c>
      <c r="K5" s="20"/>
    </row>
    <row r="6" spans="1:11" ht="26.25">
      <c r="A6" s="21"/>
      <c r="B6" s="176"/>
      <c r="C6" s="12" t="s">
        <v>15</v>
      </c>
      <c r="D6" s="14">
        <v>20</v>
      </c>
      <c r="E6" s="22">
        <v>21</v>
      </c>
      <c r="F6" s="23">
        <v>22</v>
      </c>
      <c r="G6" s="12">
        <v>23</v>
      </c>
      <c r="H6" s="12">
        <v>24</v>
      </c>
      <c r="I6" s="12">
        <v>25</v>
      </c>
      <c r="J6" s="15">
        <v>26</v>
      </c>
      <c r="K6" s="24" t="s">
        <v>16</v>
      </c>
    </row>
    <row r="7" spans="1:11" ht="14.25">
      <c r="A7" s="11">
        <v>112</v>
      </c>
      <c r="B7" s="174" t="s">
        <v>17</v>
      </c>
      <c r="C7" s="12" t="s">
        <v>18</v>
      </c>
      <c r="D7" s="14">
        <v>27</v>
      </c>
      <c r="E7" s="12">
        <v>28</v>
      </c>
      <c r="F7" s="12">
        <v>29</v>
      </c>
      <c r="G7" s="12">
        <v>30</v>
      </c>
      <c r="H7" s="12">
        <v>31</v>
      </c>
      <c r="I7" s="12">
        <v>1</v>
      </c>
      <c r="J7" s="15">
        <v>2</v>
      </c>
      <c r="K7" s="25" t="s">
        <v>19</v>
      </c>
    </row>
    <row r="8" spans="1:11" ht="15.75">
      <c r="A8" s="17"/>
      <c r="B8" s="175"/>
      <c r="C8" s="12" t="s">
        <v>20</v>
      </c>
      <c r="D8" s="14">
        <v>3</v>
      </c>
      <c r="E8" s="12">
        <v>4</v>
      </c>
      <c r="F8" s="26">
        <v>5</v>
      </c>
      <c r="G8" s="26">
        <v>6</v>
      </c>
      <c r="H8" s="12">
        <v>7</v>
      </c>
      <c r="I8" s="12">
        <v>8</v>
      </c>
      <c r="J8" s="27">
        <v>9</v>
      </c>
      <c r="K8" s="28" t="s">
        <v>21</v>
      </c>
    </row>
    <row r="9" spans="1:11" ht="14.25">
      <c r="A9" s="17"/>
      <c r="B9" s="175"/>
      <c r="C9" s="12" t="s">
        <v>22</v>
      </c>
      <c r="D9" s="14">
        <v>10</v>
      </c>
      <c r="E9" s="12">
        <v>11</v>
      </c>
      <c r="F9" s="12">
        <v>12</v>
      </c>
      <c r="G9" s="12">
        <v>13</v>
      </c>
      <c r="H9" s="12">
        <v>14</v>
      </c>
      <c r="I9" s="12">
        <v>15</v>
      </c>
      <c r="J9" s="15">
        <v>16</v>
      </c>
      <c r="K9" s="29" t="s">
        <v>23</v>
      </c>
    </row>
    <row r="10" spans="1:11" ht="42.75">
      <c r="A10" s="17"/>
      <c r="B10" s="175"/>
      <c r="C10" s="12" t="s">
        <v>24</v>
      </c>
      <c r="D10" s="14">
        <v>17</v>
      </c>
      <c r="E10" s="12">
        <v>18</v>
      </c>
      <c r="F10" s="12">
        <v>19</v>
      </c>
      <c r="G10" s="12">
        <v>20</v>
      </c>
      <c r="H10" s="12">
        <v>21</v>
      </c>
      <c r="I10" s="12">
        <v>22</v>
      </c>
      <c r="J10" s="30">
        <v>23</v>
      </c>
      <c r="K10" s="31" t="s">
        <v>25</v>
      </c>
    </row>
    <row r="11" spans="1:11" ht="14.25">
      <c r="A11" s="21" t="s">
        <v>19</v>
      </c>
      <c r="B11" s="176"/>
      <c r="C11" s="12" t="s">
        <v>26</v>
      </c>
      <c r="D11" s="14">
        <v>24</v>
      </c>
      <c r="E11" s="12">
        <v>25</v>
      </c>
      <c r="F11" s="12">
        <v>26</v>
      </c>
      <c r="G11" s="12">
        <v>27</v>
      </c>
      <c r="H11" s="12">
        <v>28</v>
      </c>
      <c r="I11" s="14">
        <v>29</v>
      </c>
      <c r="J11" s="15">
        <v>30</v>
      </c>
      <c r="K11" s="25" t="s">
        <v>27</v>
      </c>
    </row>
    <row r="12" spans="1:11" ht="14.25">
      <c r="A12" s="11">
        <v>112</v>
      </c>
      <c r="B12" s="174" t="s">
        <v>28</v>
      </c>
      <c r="C12" s="12" t="s">
        <v>29</v>
      </c>
      <c r="D12" s="14">
        <v>1</v>
      </c>
      <c r="E12" s="12">
        <v>2</v>
      </c>
      <c r="F12" s="12">
        <v>3</v>
      </c>
      <c r="G12" s="12">
        <v>4</v>
      </c>
      <c r="H12" s="12">
        <v>5</v>
      </c>
      <c r="I12" s="12">
        <v>6</v>
      </c>
      <c r="J12" s="15">
        <v>7</v>
      </c>
      <c r="K12" s="25"/>
    </row>
    <row r="13" spans="1:11" ht="14.25">
      <c r="A13" s="17"/>
      <c r="B13" s="175"/>
      <c r="C13" s="12" t="s">
        <v>30</v>
      </c>
      <c r="D13" s="14">
        <v>8</v>
      </c>
      <c r="E13" s="14">
        <v>9</v>
      </c>
      <c r="F13" s="14">
        <v>10</v>
      </c>
      <c r="G13" s="12">
        <v>11</v>
      </c>
      <c r="H13" s="12">
        <v>12</v>
      </c>
      <c r="I13" s="12">
        <v>13</v>
      </c>
      <c r="J13" s="15">
        <v>14</v>
      </c>
      <c r="K13" s="25" t="s">
        <v>31</v>
      </c>
    </row>
    <row r="14" spans="1:11" ht="14.25">
      <c r="A14" s="17"/>
      <c r="B14" s="175"/>
      <c r="C14" s="12" t="s">
        <v>32</v>
      </c>
      <c r="D14" s="14">
        <v>15</v>
      </c>
      <c r="E14" s="12">
        <v>16</v>
      </c>
      <c r="F14" s="12">
        <v>17</v>
      </c>
      <c r="G14" s="12">
        <v>18</v>
      </c>
      <c r="H14" s="12">
        <v>19</v>
      </c>
      <c r="I14" s="12">
        <v>20</v>
      </c>
      <c r="J14" s="15">
        <v>21</v>
      </c>
      <c r="K14" s="25"/>
    </row>
    <row r="15" spans="1:11" ht="15.75">
      <c r="A15" s="21"/>
      <c r="B15" s="176"/>
      <c r="C15" s="12" t="s">
        <v>33</v>
      </c>
      <c r="D15" s="14">
        <v>22</v>
      </c>
      <c r="E15" s="12">
        <v>23</v>
      </c>
      <c r="F15" s="12">
        <v>24</v>
      </c>
      <c r="G15" s="12">
        <v>25</v>
      </c>
      <c r="H15" s="12">
        <v>26</v>
      </c>
      <c r="I15" s="32">
        <v>27</v>
      </c>
      <c r="J15" s="15">
        <v>28</v>
      </c>
      <c r="K15" s="33" t="s">
        <v>34</v>
      </c>
    </row>
    <row r="16" spans="1:11" ht="14.25">
      <c r="A16" s="11">
        <v>112</v>
      </c>
      <c r="B16" s="174" t="s">
        <v>35</v>
      </c>
      <c r="C16" s="14" t="s">
        <v>36</v>
      </c>
      <c r="D16" s="14">
        <v>29</v>
      </c>
      <c r="E16" s="14">
        <v>30</v>
      </c>
      <c r="F16" s="14">
        <v>31</v>
      </c>
      <c r="G16" s="14">
        <v>1</v>
      </c>
      <c r="H16" s="14">
        <v>2</v>
      </c>
      <c r="I16" s="14">
        <v>3</v>
      </c>
      <c r="J16" s="15">
        <v>4</v>
      </c>
      <c r="K16" s="34" t="s">
        <v>37</v>
      </c>
    </row>
    <row r="17" spans="1:31" ht="14.25">
      <c r="A17" s="17"/>
      <c r="B17" s="175"/>
      <c r="C17" s="12" t="s">
        <v>38</v>
      </c>
      <c r="D17" s="14">
        <v>5</v>
      </c>
      <c r="E17" s="14">
        <v>6</v>
      </c>
      <c r="F17" s="14">
        <v>7</v>
      </c>
      <c r="G17" s="14">
        <v>8</v>
      </c>
      <c r="H17" s="35">
        <v>9</v>
      </c>
      <c r="I17" s="35">
        <v>10</v>
      </c>
      <c r="J17" s="15">
        <v>11</v>
      </c>
      <c r="K17" s="25"/>
    </row>
    <row r="18" spans="1:31" ht="14.25">
      <c r="A18" s="17"/>
      <c r="B18" s="175"/>
      <c r="C18" s="12" t="s">
        <v>39</v>
      </c>
      <c r="D18" s="14">
        <v>12</v>
      </c>
      <c r="E18" s="12">
        <v>13</v>
      </c>
      <c r="F18" s="12">
        <v>14</v>
      </c>
      <c r="G18" s="35">
        <v>15</v>
      </c>
      <c r="H18" s="12">
        <v>16</v>
      </c>
      <c r="I18" s="12">
        <v>17</v>
      </c>
      <c r="J18" s="15">
        <v>18</v>
      </c>
      <c r="K18" s="25"/>
    </row>
    <row r="19" spans="1:31" ht="14.25">
      <c r="A19" s="21"/>
      <c r="B19" s="176"/>
      <c r="C19" s="12" t="s">
        <v>40</v>
      </c>
      <c r="D19" s="14">
        <v>19</v>
      </c>
      <c r="E19" s="12">
        <v>20</v>
      </c>
      <c r="F19" s="12">
        <v>21</v>
      </c>
      <c r="G19" s="12">
        <v>22</v>
      </c>
      <c r="H19" s="12">
        <v>23</v>
      </c>
      <c r="I19" s="12">
        <v>24</v>
      </c>
      <c r="J19" s="15">
        <v>25</v>
      </c>
      <c r="K19" s="25"/>
    </row>
    <row r="20" spans="1:31" ht="14.25">
      <c r="A20" s="11">
        <v>112</v>
      </c>
      <c r="B20" s="174" t="s">
        <v>41</v>
      </c>
      <c r="C20" s="12" t="s">
        <v>42</v>
      </c>
      <c r="D20" s="14">
        <v>26</v>
      </c>
      <c r="E20" s="12">
        <v>27</v>
      </c>
      <c r="F20" s="12">
        <v>28</v>
      </c>
      <c r="G20" s="12">
        <v>29</v>
      </c>
      <c r="H20" s="12">
        <v>30</v>
      </c>
      <c r="I20" s="12">
        <v>1</v>
      </c>
      <c r="J20" s="15">
        <v>2</v>
      </c>
      <c r="K20" s="25"/>
    </row>
    <row r="21" spans="1:31" ht="14.25">
      <c r="A21" s="17"/>
      <c r="B21" s="175"/>
      <c r="C21" s="12" t="s">
        <v>43</v>
      </c>
      <c r="D21" s="14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5">
        <v>9</v>
      </c>
      <c r="K21" s="25"/>
    </row>
    <row r="22" spans="1:31" ht="14.25">
      <c r="A22" s="17"/>
      <c r="B22" s="175"/>
      <c r="C22" s="12" t="s">
        <v>44</v>
      </c>
      <c r="D22" s="14">
        <v>10</v>
      </c>
      <c r="E22" s="12">
        <v>11</v>
      </c>
      <c r="F22" s="12">
        <v>12</v>
      </c>
      <c r="G22" s="12">
        <v>13</v>
      </c>
      <c r="H22" s="12">
        <v>14</v>
      </c>
      <c r="I22" s="12">
        <v>15</v>
      </c>
      <c r="J22" s="15">
        <v>16</v>
      </c>
      <c r="K22" s="25"/>
    </row>
    <row r="23" spans="1:31" ht="15.75">
      <c r="A23" s="17"/>
      <c r="B23" s="175"/>
      <c r="C23" s="12" t="s">
        <v>45</v>
      </c>
      <c r="D23" s="14">
        <v>17</v>
      </c>
      <c r="E23" s="12">
        <v>18</v>
      </c>
      <c r="F23" s="12">
        <v>19</v>
      </c>
      <c r="G23" s="26">
        <v>20</v>
      </c>
      <c r="H23" s="26">
        <v>21</v>
      </c>
      <c r="I23" s="12">
        <v>22</v>
      </c>
      <c r="J23" s="15">
        <v>23</v>
      </c>
      <c r="K23" s="25" t="s">
        <v>46</v>
      </c>
    </row>
    <row r="24" spans="1:31" ht="14.25">
      <c r="A24" s="21"/>
      <c r="B24" s="176"/>
      <c r="C24" s="12" t="s">
        <v>47</v>
      </c>
      <c r="D24" s="14">
        <v>24</v>
      </c>
      <c r="E24" s="12">
        <v>25</v>
      </c>
      <c r="F24" s="12">
        <v>26</v>
      </c>
      <c r="G24" s="12">
        <v>27</v>
      </c>
      <c r="H24" s="12">
        <v>28</v>
      </c>
      <c r="I24" s="12">
        <v>29</v>
      </c>
      <c r="J24" s="15">
        <v>30</v>
      </c>
      <c r="K24" s="25" t="s">
        <v>19</v>
      </c>
    </row>
    <row r="25" spans="1:31" ht="42.75">
      <c r="A25" s="11">
        <v>113</v>
      </c>
      <c r="B25" s="174" t="s">
        <v>48</v>
      </c>
      <c r="C25" s="12" t="s">
        <v>49</v>
      </c>
      <c r="D25" s="14">
        <v>31</v>
      </c>
      <c r="E25" s="14">
        <v>1</v>
      </c>
      <c r="F25" s="12">
        <v>2</v>
      </c>
      <c r="G25" s="12">
        <v>3</v>
      </c>
      <c r="H25" s="12">
        <v>4</v>
      </c>
      <c r="I25" s="12">
        <v>5</v>
      </c>
      <c r="J25" s="36">
        <v>6</v>
      </c>
      <c r="K25" s="24" t="s">
        <v>50</v>
      </c>
    </row>
    <row r="26" spans="1:31" ht="14.25">
      <c r="A26" s="17"/>
      <c r="B26" s="175"/>
      <c r="C26" s="12" t="s">
        <v>51</v>
      </c>
      <c r="D26" s="14">
        <v>7</v>
      </c>
      <c r="E26" s="12">
        <v>8</v>
      </c>
      <c r="F26" s="12">
        <v>9</v>
      </c>
      <c r="G26" s="12">
        <v>10</v>
      </c>
      <c r="H26" s="12">
        <v>11</v>
      </c>
      <c r="I26" s="12">
        <v>12</v>
      </c>
      <c r="J26" s="15">
        <v>13</v>
      </c>
      <c r="K26" s="33" t="s">
        <v>19</v>
      </c>
    </row>
    <row r="27" spans="1:31" ht="15.75">
      <c r="A27" s="17"/>
      <c r="B27" s="175"/>
      <c r="C27" s="12" t="s">
        <v>52</v>
      </c>
      <c r="D27" s="14">
        <v>14</v>
      </c>
      <c r="E27" s="12">
        <v>15</v>
      </c>
      <c r="F27" s="12">
        <v>16</v>
      </c>
      <c r="G27" s="12">
        <v>17</v>
      </c>
      <c r="H27" s="12">
        <v>18</v>
      </c>
      <c r="I27" s="37">
        <v>19</v>
      </c>
      <c r="J27" s="15">
        <v>20</v>
      </c>
      <c r="K27" s="33" t="s">
        <v>53</v>
      </c>
    </row>
    <row r="28" spans="1:31" ht="14.25">
      <c r="A28" s="21"/>
      <c r="B28" s="176"/>
      <c r="C28" s="14" t="s">
        <v>54</v>
      </c>
      <c r="D28" s="14">
        <v>21</v>
      </c>
      <c r="E28" s="14">
        <v>22</v>
      </c>
      <c r="F28" s="14">
        <v>23</v>
      </c>
      <c r="G28" s="14">
        <v>24</v>
      </c>
      <c r="H28" s="14">
        <v>25</v>
      </c>
      <c r="I28" s="14">
        <v>26</v>
      </c>
      <c r="J28" s="15">
        <v>27</v>
      </c>
      <c r="K28" s="25"/>
    </row>
    <row r="29" spans="1:31" ht="8.1" customHeight="1">
      <c r="A29" s="38"/>
      <c r="B29" s="39"/>
      <c r="C29" s="40"/>
      <c r="D29" s="40"/>
      <c r="E29" s="40"/>
      <c r="F29" s="40"/>
      <c r="G29" s="40"/>
      <c r="H29" s="40"/>
      <c r="I29" s="40"/>
      <c r="J29" s="40"/>
      <c r="K29" s="40"/>
    </row>
    <row r="30" spans="1:31" s="44" customFormat="1" ht="29.85" customHeight="1">
      <c r="A30" s="41" t="s">
        <v>55</v>
      </c>
      <c r="B30" s="42"/>
      <c r="C30" s="42"/>
      <c r="D30" s="4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</row>
    <row r="31" spans="1:31" s="44" customFormat="1" ht="15.75" customHeight="1" thickBot="1">
      <c r="B31" s="42"/>
      <c r="C31" s="45" t="s">
        <v>56</v>
      </c>
      <c r="D31" s="46" t="s">
        <v>57</v>
      </c>
      <c r="E31" s="47">
        <f>18+1</f>
        <v>19</v>
      </c>
      <c r="F31" s="47">
        <v>19</v>
      </c>
      <c r="G31" s="47">
        <v>20</v>
      </c>
      <c r="H31" s="47">
        <v>21</v>
      </c>
      <c r="I31" s="47">
        <f>20-1</f>
        <v>19</v>
      </c>
      <c r="J31" s="43">
        <f>SUM(E31:I31)</f>
        <v>98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8" t="s">
        <v>58</v>
      </c>
      <c r="V31" s="42"/>
      <c r="W31" s="42"/>
      <c r="X31" s="42"/>
      <c r="Y31" s="42"/>
      <c r="Z31" s="42"/>
      <c r="AA31" s="42"/>
      <c r="AB31" s="42"/>
      <c r="AC31" s="42"/>
      <c r="AD31" s="42"/>
    </row>
    <row r="32" spans="1:31" s="62" customFormat="1" ht="42.75" thickBot="1">
      <c r="A32" s="49" t="s">
        <v>59</v>
      </c>
      <c r="B32" s="50" t="s">
        <v>60</v>
      </c>
      <c r="C32" s="51" t="s">
        <v>61</v>
      </c>
      <c r="D32" s="52" t="s">
        <v>62</v>
      </c>
      <c r="E32" s="51" t="s">
        <v>63</v>
      </c>
      <c r="F32" s="51" t="s">
        <v>64</v>
      </c>
      <c r="G32" s="51" t="s">
        <v>65</v>
      </c>
      <c r="H32" s="51" t="s">
        <v>66</v>
      </c>
      <c r="I32" s="51" t="s">
        <v>67</v>
      </c>
      <c r="J32" s="51" t="s">
        <v>68</v>
      </c>
      <c r="K32" s="53" t="s">
        <v>69</v>
      </c>
      <c r="L32" s="54" t="s">
        <v>70</v>
      </c>
      <c r="M32" s="54" t="s">
        <v>71</v>
      </c>
      <c r="N32" s="54" t="s">
        <v>72</v>
      </c>
      <c r="O32" s="55"/>
      <c r="P32" s="56" t="s">
        <v>73</v>
      </c>
      <c r="Q32" s="57" t="s">
        <v>74</v>
      </c>
      <c r="R32" s="58" t="s">
        <v>75</v>
      </c>
      <c r="S32" s="58" t="s">
        <v>76</v>
      </c>
      <c r="T32" s="58" t="s">
        <v>77</v>
      </c>
      <c r="U32" s="59" t="s">
        <v>78</v>
      </c>
      <c r="V32" s="60" t="s">
        <v>79</v>
      </c>
      <c r="W32" s="61" t="s">
        <v>80</v>
      </c>
      <c r="X32" s="55"/>
      <c r="Y32" s="55"/>
      <c r="Z32" s="55"/>
      <c r="AA32" s="55"/>
      <c r="AB32" s="55"/>
      <c r="AC32" s="55"/>
      <c r="AD32" s="55"/>
      <c r="AE32" s="55"/>
    </row>
    <row r="33" spans="1:31" s="44" customFormat="1" ht="15.75" customHeight="1">
      <c r="A33" s="63" t="s">
        <v>81</v>
      </c>
      <c r="B33" s="64" t="s">
        <v>82</v>
      </c>
      <c r="C33" s="65">
        <v>2</v>
      </c>
      <c r="D33" s="66">
        <f>SUM(C33:C38)</f>
        <v>10</v>
      </c>
      <c r="E33" s="67">
        <v>1</v>
      </c>
      <c r="F33" s="67">
        <v>1</v>
      </c>
      <c r="G33" s="68"/>
      <c r="H33" s="68" t="s">
        <v>83</v>
      </c>
      <c r="I33" s="68"/>
      <c r="J33" s="67">
        <f>E31*E33+F31*F33</f>
        <v>38</v>
      </c>
      <c r="K33" s="69">
        <f t="shared" ref="K33:K52" si="0">J33*200</f>
        <v>7600</v>
      </c>
      <c r="L33" s="70">
        <f>SUM(K33:K61)</f>
        <v>210224</v>
      </c>
      <c r="M33" s="71">
        <f>L33+L65</f>
        <v>309584</v>
      </c>
      <c r="N33" s="72" t="s">
        <v>84</v>
      </c>
      <c r="O33" s="73"/>
      <c r="P33" s="74" t="s">
        <v>85</v>
      </c>
      <c r="Q33" s="75">
        <v>28</v>
      </c>
      <c r="R33" s="76">
        <f>Q33/Q42</f>
        <v>8.9743589743589744E-2</v>
      </c>
      <c r="S33" s="77">
        <f>M33*R33</f>
        <v>27783.179487179488</v>
      </c>
      <c r="T33" s="78">
        <v>27</v>
      </c>
      <c r="U33" s="79">
        <f>S33/T33</f>
        <v>1029.0066476733143</v>
      </c>
      <c r="V33" s="80">
        <f>U33*1.15</f>
        <v>1183.3576448243114</v>
      </c>
      <c r="W33" s="81">
        <f>U33*1.1</f>
        <v>1131.9073124406459</v>
      </c>
      <c r="X33" s="42"/>
      <c r="Y33" s="42"/>
      <c r="Z33" s="42"/>
      <c r="AA33" s="42"/>
      <c r="AB33" s="42"/>
      <c r="AC33" s="42"/>
      <c r="AD33" s="42"/>
      <c r="AE33" s="42"/>
    </row>
    <row r="34" spans="1:31" s="44" customFormat="1" ht="15.75" customHeight="1">
      <c r="A34" s="82"/>
      <c r="B34" s="83" t="s">
        <v>86</v>
      </c>
      <c r="C34" s="84">
        <v>1</v>
      </c>
      <c r="D34" s="43"/>
      <c r="E34" s="85">
        <v>1</v>
      </c>
      <c r="F34" s="85"/>
      <c r="G34" s="43"/>
      <c r="H34" s="43"/>
      <c r="I34" s="43"/>
      <c r="J34" s="85">
        <f>E31*E34</f>
        <v>19</v>
      </c>
      <c r="K34" s="86">
        <f t="shared" si="0"/>
        <v>3800</v>
      </c>
      <c r="L34" s="87"/>
      <c r="M34" s="87"/>
      <c r="N34" s="88" t="s">
        <v>87</v>
      </c>
      <c r="O34" s="42"/>
      <c r="P34" s="89" t="s">
        <v>88</v>
      </c>
      <c r="Q34" s="90">
        <v>28</v>
      </c>
      <c r="R34" s="91">
        <f>Q34/Q42</f>
        <v>8.9743589743589744E-2</v>
      </c>
      <c r="S34" s="92">
        <f>M33*R34</f>
        <v>27783.179487179488</v>
      </c>
      <c r="T34" s="93">
        <v>25</v>
      </c>
      <c r="U34" s="94">
        <f t="shared" ref="U34:U41" si="1">S34/T34</f>
        <v>1111.3271794871796</v>
      </c>
      <c r="V34" s="95">
        <f t="shared" ref="V34:V41" si="2">U34*1.15</f>
        <v>1278.0262564102563</v>
      </c>
      <c r="W34" s="96">
        <f t="shared" ref="W34:W41" si="3">U34*1.1</f>
        <v>1222.4598974358976</v>
      </c>
      <c r="X34" s="42"/>
      <c r="Y34" s="42"/>
      <c r="Z34" s="42"/>
      <c r="AA34" s="42"/>
      <c r="AB34" s="42"/>
      <c r="AC34" s="42"/>
      <c r="AD34" s="42"/>
      <c r="AE34" s="42"/>
    </row>
    <row r="35" spans="1:31" s="44" customFormat="1" ht="15.75" customHeight="1">
      <c r="A35" s="82"/>
      <c r="B35" s="84" t="s">
        <v>89</v>
      </c>
      <c r="C35" s="84">
        <v>1</v>
      </c>
      <c r="D35" s="43"/>
      <c r="E35" s="43"/>
      <c r="F35" s="43"/>
      <c r="G35" s="43"/>
      <c r="H35" s="85">
        <v>1</v>
      </c>
      <c r="I35" s="43"/>
      <c r="J35" s="85">
        <f>H31*H35</f>
        <v>21</v>
      </c>
      <c r="K35" s="86">
        <f t="shared" si="0"/>
        <v>4200</v>
      </c>
      <c r="L35" s="87"/>
      <c r="M35" s="87"/>
      <c r="N35" s="97" t="s">
        <v>90</v>
      </c>
      <c r="O35" s="42"/>
      <c r="P35" s="89" t="s">
        <v>91</v>
      </c>
      <c r="Q35" s="90">
        <v>34</v>
      </c>
      <c r="R35" s="91">
        <f>Q35/Q42</f>
        <v>0.10897435897435898</v>
      </c>
      <c r="S35" s="92">
        <f>M33*R35</f>
        <v>33736.717948717946</v>
      </c>
      <c r="T35" s="93">
        <v>23</v>
      </c>
      <c r="U35" s="94">
        <f t="shared" si="1"/>
        <v>1466.8138238573019</v>
      </c>
      <c r="V35" s="95">
        <f t="shared" si="2"/>
        <v>1686.8358974358971</v>
      </c>
      <c r="W35" s="96">
        <f t="shared" si="3"/>
        <v>1613.4952062430323</v>
      </c>
      <c r="X35" s="42"/>
      <c r="Y35" s="42"/>
      <c r="Z35" s="42"/>
      <c r="AA35" s="42"/>
      <c r="AB35" s="42"/>
      <c r="AC35" s="42"/>
      <c r="AD35" s="42"/>
      <c r="AE35" s="42"/>
    </row>
    <row r="36" spans="1:31" s="44" customFormat="1" ht="15.75" customHeight="1">
      <c r="A36" s="82"/>
      <c r="B36" s="83" t="s">
        <v>92</v>
      </c>
      <c r="C36" s="84">
        <v>4</v>
      </c>
      <c r="D36" s="43"/>
      <c r="E36" s="43"/>
      <c r="F36" s="43" t="s">
        <v>93</v>
      </c>
      <c r="G36" s="43"/>
      <c r="H36" s="43"/>
      <c r="I36" s="85">
        <f>2+2</f>
        <v>4</v>
      </c>
      <c r="J36" s="85">
        <f>I31*I36</f>
        <v>76</v>
      </c>
      <c r="K36" s="86">
        <f t="shared" si="0"/>
        <v>15200</v>
      </c>
      <c r="L36" s="87"/>
      <c r="M36" s="87"/>
      <c r="N36" s="98" t="s">
        <v>94</v>
      </c>
      <c r="O36" s="73"/>
      <c r="P36" s="89" t="s">
        <v>95</v>
      </c>
      <c r="Q36" s="90">
        <v>34</v>
      </c>
      <c r="R36" s="91">
        <f>Q36/Q42</f>
        <v>0.10897435897435898</v>
      </c>
      <c r="S36" s="92">
        <f>M33*R36</f>
        <v>33736.717948717946</v>
      </c>
      <c r="T36" s="93">
        <v>26</v>
      </c>
      <c r="U36" s="94">
        <f t="shared" si="1"/>
        <v>1297.5660749506901</v>
      </c>
      <c r="V36" s="95">
        <f t="shared" si="2"/>
        <v>1492.2009861932936</v>
      </c>
      <c r="W36" s="96">
        <f t="shared" si="3"/>
        <v>1427.3226824457593</v>
      </c>
      <c r="X36" s="42"/>
      <c r="Y36" s="42"/>
      <c r="Z36" s="42"/>
      <c r="AA36" s="42"/>
      <c r="AB36" s="42"/>
      <c r="AC36" s="42"/>
      <c r="AD36" s="42"/>
      <c r="AE36" s="42"/>
    </row>
    <row r="37" spans="1:31" s="44" customFormat="1" ht="15.75" customHeight="1">
      <c r="A37" s="82"/>
      <c r="B37" s="83" t="s">
        <v>96</v>
      </c>
      <c r="C37" s="84">
        <v>1</v>
      </c>
      <c r="D37" s="43"/>
      <c r="E37" s="43"/>
      <c r="F37" s="85">
        <v>1</v>
      </c>
      <c r="G37" s="43"/>
      <c r="H37" s="43"/>
      <c r="I37" s="85"/>
      <c r="J37" s="85">
        <f>F31*F37</f>
        <v>19</v>
      </c>
      <c r="K37" s="99">
        <f>J37*(1000-336)</f>
        <v>12616</v>
      </c>
      <c r="L37" s="87"/>
      <c r="M37" s="87"/>
      <c r="N37" s="100" t="s">
        <v>97</v>
      </c>
      <c r="O37" s="42"/>
      <c r="P37" s="89" t="s">
        <v>98</v>
      </c>
      <c r="Q37" s="90">
        <v>37</v>
      </c>
      <c r="R37" s="91">
        <f>Q37/Q42</f>
        <v>0.11858974358974358</v>
      </c>
      <c r="S37" s="92">
        <f>M33*R37</f>
        <v>36713.48717948718</v>
      </c>
      <c r="T37" s="90">
        <v>20</v>
      </c>
      <c r="U37" s="94">
        <f t="shared" si="1"/>
        <v>1835.6743589743589</v>
      </c>
      <c r="V37" s="95">
        <f t="shared" si="2"/>
        <v>2111.0255128205126</v>
      </c>
      <c r="W37" s="96">
        <f t="shared" si="3"/>
        <v>2019.241794871795</v>
      </c>
      <c r="X37" s="42"/>
      <c r="Y37" s="42"/>
      <c r="Z37" s="42"/>
      <c r="AA37" s="42"/>
      <c r="AB37" s="42"/>
      <c r="AC37" s="42"/>
      <c r="AD37" s="42"/>
      <c r="AE37" s="42"/>
    </row>
    <row r="38" spans="1:31" s="44" customFormat="1" ht="15.75" customHeight="1" thickBot="1">
      <c r="A38" s="101"/>
      <c r="B38" s="102" t="s">
        <v>99</v>
      </c>
      <c r="C38" s="103">
        <v>1</v>
      </c>
      <c r="D38" s="104"/>
      <c r="E38" s="104"/>
      <c r="F38" s="105">
        <v>1</v>
      </c>
      <c r="G38" s="104"/>
      <c r="H38" s="104"/>
      <c r="I38" s="104" t="s">
        <v>93</v>
      </c>
      <c r="J38" s="105">
        <f>F31*F38</f>
        <v>19</v>
      </c>
      <c r="K38" s="106">
        <f>J38*(600-336)</f>
        <v>5016</v>
      </c>
      <c r="L38" s="107">
        <f>SUM(K33:K38)</f>
        <v>48432</v>
      </c>
      <c r="M38" s="87"/>
      <c r="N38" s="100" t="s">
        <v>100</v>
      </c>
      <c r="O38" s="42"/>
      <c r="P38" s="108" t="s">
        <v>101</v>
      </c>
      <c r="Q38" s="109">
        <v>37</v>
      </c>
      <c r="R38" s="110">
        <f>Q38/Q42</f>
        <v>0.11858974358974358</v>
      </c>
      <c r="S38" s="111">
        <f>M33*R38</f>
        <v>36713.48717948718</v>
      </c>
      <c r="T38" s="112">
        <v>19</v>
      </c>
      <c r="U38" s="113">
        <f t="shared" si="1"/>
        <v>1932.288798920378</v>
      </c>
      <c r="V38" s="114">
        <f t="shared" si="2"/>
        <v>2222.1321187584344</v>
      </c>
      <c r="W38" s="115">
        <f t="shared" si="3"/>
        <v>2125.5176788124159</v>
      </c>
      <c r="X38" s="42"/>
      <c r="Y38" s="42"/>
      <c r="Z38" s="42"/>
      <c r="AA38" s="42"/>
      <c r="AB38" s="42"/>
      <c r="AC38" s="42"/>
      <c r="AD38" s="42"/>
      <c r="AE38" s="42"/>
    </row>
    <row r="39" spans="1:31" s="44" customFormat="1" ht="15.75" customHeight="1">
      <c r="A39" s="63" t="s">
        <v>88</v>
      </c>
      <c r="B39" s="116" t="s">
        <v>102</v>
      </c>
      <c r="C39" s="65">
        <v>2</v>
      </c>
      <c r="D39" s="66">
        <f>SUM(C39:C44)</f>
        <v>10</v>
      </c>
      <c r="E39" s="67">
        <v>1</v>
      </c>
      <c r="F39" s="67">
        <v>1</v>
      </c>
      <c r="G39" s="68"/>
      <c r="H39" s="68"/>
      <c r="I39" s="68"/>
      <c r="J39" s="67">
        <f>E31*E39+F31*F39</f>
        <v>38</v>
      </c>
      <c r="K39" s="69">
        <f t="shared" si="0"/>
        <v>7600</v>
      </c>
      <c r="L39" s="87"/>
      <c r="M39" s="87"/>
      <c r="N39" s="117" t="s">
        <v>103</v>
      </c>
      <c r="O39" s="42"/>
      <c r="P39" s="74" t="s">
        <v>104</v>
      </c>
      <c r="Q39" s="75">
        <v>38</v>
      </c>
      <c r="R39" s="76">
        <f>Q39/Q42</f>
        <v>0.12179487179487179</v>
      </c>
      <c r="S39" s="77">
        <f>M33*R39</f>
        <v>37705.743589743586</v>
      </c>
      <c r="T39" s="78">
        <v>16</v>
      </c>
      <c r="U39" s="79">
        <f t="shared" si="1"/>
        <v>2356.6089743589741</v>
      </c>
      <c r="V39" s="80">
        <f t="shared" si="2"/>
        <v>2710.10032051282</v>
      </c>
      <c r="W39" s="81">
        <f t="shared" si="3"/>
        <v>2592.269871794872</v>
      </c>
      <c r="X39" s="42"/>
      <c r="Y39" s="42"/>
      <c r="Z39" s="42"/>
      <c r="AA39" s="42"/>
      <c r="AB39" s="42"/>
      <c r="AC39" s="42"/>
      <c r="AD39" s="42"/>
      <c r="AE39" s="42"/>
    </row>
    <row r="40" spans="1:31" s="44" customFormat="1" ht="15.75" customHeight="1">
      <c r="A40" s="82"/>
      <c r="B40" s="83" t="s">
        <v>86</v>
      </c>
      <c r="C40" s="84">
        <v>1</v>
      </c>
      <c r="D40" s="43"/>
      <c r="E40" s="85">
        <v>1</v>
      </c>
      <c r="F40" s="85"/>
      <c r="G40" s="43"/>
      <c r="H40" s="43"/>
      <c r="I40" s="43"/>
      <c r="J40" s="85">
        <f>E31*E40</f>
        <v>19</v>
      </c>
      <c r="K40" s="86">
        <f t="shared" si="0"/>
        <v>3800</v>
      </c>
      <c r="L40" s="87"/>
      <c r="M40" s="87"/>
      <c r="N40" s="88" t="s">
        <v>87</v>
      </c>
      <c r="O40" s="42"/>
      <c r="P40" s="89" t="s">
        <v>105</v>
      </c>
      <c r="Q40" s="90">
        <v>38</v>
      </c>
      <c r="R40" s="91">
        <f>Q40/Q42</f>
        <v>0.12179487179487179</v>
      </c>
      <c r="S40" s="92">
        <f>M33*R40</f>
        <v>37705.743589743586</v>
      </c>
      <c r="T40" s="90">
        <v>17</v>
      </c>
      <c r="U40" s="94">
        <f t="shared" si="1"/>
        <v>2217.9849170437406</v>
      </c>
      <c r="V40" s="95">
        <f t="shared" si="2"/>
        <v>2550.6826546003012</v>
      </c>
      <c r="W40" s="96">
        <f t="shared" si="3"/>
        <v>2439.7834087481147</v>
      </c>
      <c r="X40" s="42"/>
      <c r="Y40" s="42"/>
      <c r="Z40" s="42"/>
      <c r="AA40" s="42"/>
      <c r="AB40" s="42"/>
      <c r="AC40" s="42"/>
      <c r="AD40" s="42"/>
      <c r="AE40" s="42"/>
    </row>
    <row r="41" spans="1:31" s="44" customFormat="1" ht="15.75" customHeight="1" thickBot="1">
      <c r="A41" s="82"/>
      <c r="B41" s="84" t="s">
        <v>89</v>
      </c>
      <c r="C41" s="84">
        <v>1</v>
      </c>
      <c r="D41" s="43"/>
      <c r="E41" s="43"/>
      <c r="F41" s="43"/>
      <c r="G41" s="43"/>
      <c r="H41" s="85">
        <v>1</v>
      </c>
      <c r="I41" s="43"/>
      <c r="J41" s="85">
        <f>H31*H41</f>
        <v>21</v>
      </c>
      <c r="K41" s="86">
        <f t="shared" si="0"/>
        <v>4200</v>
      </c>
      <c r="L41" s="87"/>
      <c r="M41" s="87"/>
      <c r="N41" s="97" t="s">
        <v>90</v>
      </c>
      <c r="O41" s="42"/>
      <c r="P41" s="108" t="s">
        <v>106</v>
      </c>
      <c r="Q41" s="109">
        <v>38</v>
      </c>
      <c r="R41" s="110">
        <f>Q41/Q42</f>
        <v>0.12179487179487179</v>
      </c>
      <c r="S41" s="111">
        <f>M33*R41</f>
        <v>37705.743589743586</v>
      </c>
      <c r="T41" s="118">
        <v>6</v>
      </c>
      <c r="U41" s="113">
        <f t="shared" si="1"/>
        <v>6284.2905982905977</v>
      </c>
      <c r="V41" s="114">
        <f t="shared" si="2"/>
        <v>7226.9341880341872</v>
      </c>
      <c r="W41" s="115">
        <f t="shared" si="3"/>
        <v>6912.7196581196577</v>
      </c>
      <c r="X41" s="42"/>
      <c r="Y41" s="42"/>
      <c r="Z41" s="42"/>
      <c r="AA41" s="42"/>
      <c r="AB41" s="42"/>
      <c r="AC41" s="42"/>
      <c r="AD41" s="42"/>
      <c r="AE41" s="42"/>
    </row>
    <row r="42" spans="1:31" s="44" customFormat="1" ht="15.75" customHeight="1">
      <c r="A42" s="82"/>
      <c r="B42" s="83" t="s">
        <v>92</v>
      </c>
      <c r="C42" s="84">
        <v>4</v>
      </c>
      <c r="D42" s="43"/>
      <c r="E42" s="43"/>
      <c r="F42" s="43" t="s">
        <v>93</v>
      </c>
      <c r="G42" s="85">
        <f>2+2</f>
        <v>4</v>
      </c>
      <c r="H42" s="43"/>
      <c r="I42" s="43"/>
      <c r="J42" s="85">
        <f>G31*G42</f>
        <v>80</v>
      </c>
      <c r="K42" s="86">
        <f t="shared" si="0"/>
        <v>16000</v>
      </c>
      <c r="L42" s="87"/>
      <c r="M42" s="87"/>
      <c r="N42" s="98" t="s">
        <v>107</v>
      </c>
      <c r="O42" s="42"/>
      <c r="P42" s="42" t="s">
        <v>108</v>
      </c>
      <c r="Q42" s="42">
        <f>SUM(Q33:Q41)</f>
        <v>312</v>
      </c>
      <c r="R42" s="119">
        <f>SUM(R33:R41)</f>
        <v>1</v>
      </c>
      <c r="S42" s="120">
        <f>SUM(S33:S41)</f>
        <v>309584</v>
      </c>
      <c r="T42" s="121">
        <f>SUM(T33:T41)</f>
        <v>179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44" customFormat="1" ht="15.75" customHeight="1">
      <c r="A43" s="82"/>
      <c r="B43" s="83" t="s">
        <v>96</v>
      </c>
      <c r="C43" s="84">
        <v>1</v>
      </c>
      <c r="D43" s="43"/>
      <c r="E43" s="43"/>
      <c r="F43" s="85">
        <v>1</v>
      </c>
      <c r="G43" s="85"/>
      <c r="H43" s="43"/>
      <c r="I43" s="43"/>
      <c r="J43" s="85">
        <f>F31*F43</f>
        <v>19</v>
      </c>
      <c r="K43" s="99">
        <f>J43*(1000-336)</f>
        <v>12616</v>
      </c>
      <c r="L43" s="87"/>
      <c r="M43" s="87"/>
      <c r="N43" s="100" t="s">
        <v>97</v>
      </c>
      <c r="O43" s="42"/>
      <c r="P43" s="55" t="s">
        <v>109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44" customFormat="1" ht="15.75" customHeight="1" thickBot="1">
      <c r="A44" s="101"/>
      <c r="B44" s="102" t="s">
        <v>99</v>
      </c>
      <c r="C44" s="103">
        <v>1</v>
      </c>
      <c r="D44" s="104"/>
      <c r="E44" s="104"/>
      <c r="F44" s="105">
        <v>1</v>
      </c>
      <c r="G44" s="104" t="s">
        <v>93</v>
      </c>
      <c r="H44" s="104"/>
      <c r="I44" s="104"/>
      <c r="J44" s="105">
        <f>F31*F44</f>
        <v>19</v>
      </c>
      <c r="K44" s="106">
        <f>J44*(600-336)</f>
        <v>5016</v>
      </c>
      <c r="L44" s="107">
        <f>SUM(K39:K44)</f>
        <v>49232</v>
      </c>
      <c r="M44" s="87"/>
      <c r="N44" s="100" t="s">
        <v>100</v>
      </c>
      <c r="O44" s="42"/>
      <c r="P44" s="55" t="s">
        <v>110</v>
      </c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44" customFormat="1" ht="15.75" customHeight="1">
      <c r="A45" s="63" t="s">
        <v>91</v>
      </c>
      <c r="B45" s="65" t="s">
        <v>111</v>
      </c>
      <c r="C45" s="65">
        <v>3</v>
      </c>
      <c r="D45" s="66">
        <f>SUM(C45:C49)</f>
        <v>10</v>
      </c>
      <c r="E45" s="67">
        <v>1</v>
      </c>
      <c r="F45" s="67">
        <v>1</v>
      </c>
      <c r="G45" s="68"/>
      <c r="H45" s="67">
        <v>1</v>
      </c>
      <c r="I45" s="68"/>
      <c r="J45" s="67">
        <f>E31*E45+F31*F45+H31*H45</f>
        <v>59</v>
      </c>
      <c r="K45" s="69">
        <f t="shared" si="0"/>
        <v>11800</v>
      </c>
      <c r="L45" s="87"/>
      <c r="M45" s="87"/>
      <c r="N45" s="117" t="s">
        <v>112</v>
      </c>
      <c r="O45" s="42"/>
      <c r="P45" s="55" t="s">
        <v>113</v>
      </c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44" customFormat="1" ht="15.75" customHeight="1">
      <c r="A46" s="82"/>
      <c r="B46" s="84" t="s">
        <v>89</v>
      </c>
      <c r="C46" s="84">
        <v>1</v>
      </c>
      <c r="D46" s="43"/>
      <c r="E46" s="43"/>
      <c r="F46" s="43" t="s">
        <v>114</v>
      </c>
      <c r="G46" s="43"/>
      <c r="H46" s="43"/>
      <c r="I46" s="85">
        <v>1</v>
      </c>
      <c r="J46" s="85">
        <f>I31*I46</f>
        <v>19</v>
      </c>
      <c r="K46" s="86">
        <f>J46*200</f>
        <v>3800</v>
      </c>
      <c r="L46" s="87"/>
      <c r="M46" s="87"/>
      <c r="N46" s="122" t="s">
        <v>115</v>
      </c>
      <c r="O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44" customFormat="1" ht="15.75" customHeight="1">
      <c r="A47" s="82"/>
      <c r="B47" s="83" t="s">
        <v>92</v>
      </c>
      <c r="C47" s="84">
        <v>4</v>
      </c>
      <c r="D47" s="43"/>
      <c r="E47" s="85">
        <f>2+2</f>
        <v>4</v>
      </c>
      <c r="F47" s="43"/>
      <c r="G47" s="43"/>
      <c r="H47" s="43"/>
      <c r="I47" s="43"/>
      <c r="J47" s="85">
        <f>E31*E47</f>
        <v>76</v>
      </c>
      <c r="K47" s="86">
        <f t="shared" si="0"/>
        <v>15200</v>
      </c>
      <c r="L47" s="87"/>
      <c r="M47" s="87"/>
      <c r="N47" s="98" t="s">
        <v>94</v>
      </c>
      <c r="O47" s="42"/>
      <c r="P47" s="123" t="s">
        <v>114</v>
      </c>
      <c r="Q47" s="42"/>
      <c r="R47" s="84"/>
      <c r="S47" s="84"/>
      <c r="T47" s="84"/>
      <c r="U47" s="84"/>
      <c r="V47" s="84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44" customFormat="1" ht="15.75" customHeight="1">
      <c r="A48" s="82"/>
      <c r="B48" s="83" t="s">
        <v>96</v>
      </c>
      <c r="C48" s="84">
        <v>1</v>
      </c>
      <c r="D48" s="43"/>
      <c r="E48" s="85"/>
      <c r="F48" s="43"/>
      <c r="G48" s="85">
        <v>1</v>
      </c>
      <c r="H48" s="43"/>
      <c r="I48" s="43"/>
      <c r="J48" s="85">
        <f>G31*G48</f>
        <v>20</v>
      </c>
      <c r="K48" s="99">
        <f>J48*(1000-336)</f>
        <v>13280</v>
      </c>
      <c r="L48" s="87"/>
      <c r="M48" s="87"/>
      <c r="N48" s="100" t="s">
        <v>116</v>
      </c>
      <c r="O48" s="42"/>
      <c r="Q48" s="84"/>
      <c r="W48" s="42"/>
      <c r="X48" s="42"/>
      <c r="Y48" s="42"/>
      <c r="Z48" s="42"/>
      <c r="AA48" s="42"/>
      <c r="AB48" s="42"/>
      <c r="AC48" s="42"/>
      <c r="AD48" s="42"/>
      <c r="AE48" s="42"/>
    </row>
    <row r="49" spans="1:31" s="44" customFormat="1" ht="15.75" customHeight="1" thickBot="1">
      <c r="A49" s="101"/>
      <c r="B49" s="102" t="s">
        <v>99</v>
      </c>
      <c r="C49" s="103">
        <v>1</v>
      </c>
      <c r="D49" s="104"/>
      <c r="E49" s="104"/>
      <c r="F49" s="104" t="s">
        <v>93</v>
      </c>
      <c r="G49" s="105">
        <v>1</v>
      </c>
      <c r="H49" s="104"/>
      <c r="I49" s="104"/>
      <c r="J49" s="105">
        <f>G31*G49</f>
        <v>20</v>
      </c>
      <c r="K49" s="106">
        <f>J49*(600-336)</f>
        <v>5280</v>
      </c>
      <c r="L49" s="107">
        <f>SUM(K45:K49)</f>
        <v>49360</v>
      </c>
      <c r="M49" s="87"/>
      <c r="N49" s="100" t="s">
        <v>100</v>
      </c>
      <c r="O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pans="1:31" s="44" customFormat="1" ht="15.75" customHeight="1">
      <c r="A50" s="63" t="s">
        <v>95</v>
      </c>
      <c r="B50" s="64" t="s">
        <v>117</v>
      </c>
      <c r="C50" s="65">
        <v>3</v>
      </c>
      <c r="D50" s="66">
        <f>SUM(C50:C53)</f>
        <v>6</v>
      </c>
      <c r="E50" s="67">
        <v>1</v>
      </c>
      <c r="F50" s="67">
        <v>1</v>
      </c>
      <c r="G50" s="68"/>
      <c r="H50" s="67">
        <v>1</v>
      </c>
      <c r="I50" s="68"/>
      <c r="J50" s="67">
        <f>E31*E50+F31*F50+H31*H50</f>
        <v>59</v>
      </c>
      <c r="K50" s="69">
        <f t="shared" si="0"/>
        <v>11800</v>
      </c>
      <c r="L50" s="87"/>
      <c r="M50" s="87"/>
      <c r="N50" s="124" t="s">
        <v>118</v>
      </c>
      <c r="O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pans="1:31" s="44" customFormat="1" ht="15.75" customHeight="1">
      <c r="A51" s="82"/>
      <c r="B51" s="83" t="s">
        <v>119</v>
      </c>
      <c r="C51" s="84">
        <v>1</v>
      </c>
      <c r="D51" s="43"/>
      <c r="E51" s="43" t="s">
        <v>93</v>
      </c>
      <c r="F51" s="85">
        <v>1</v>
      </c>
      <c r="G51" s="43"/>
      <c r="H51" s="43"/>
      <c r="I51" s="43"/>
      <c r="J51" s="85">
        <f>F31*F51</f>
        <v>19</v>
      </c>
      <c r="K51" s="86">
        <f t="shared" si="0"/>
        <v>3800</v>
      </c>
      <c r="L51" s="87"/>
      <c r="M51" s="87"/>
      <c r="N51" s="125" t="s">
        <v>120</v>
      </c>
      <c r="O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pans="1:31" s="44" customFormat="1" ht="15.75" customHeight="1">
      <c r="A52" s="82"/>
      <c r="B52" s="83" t="s">
        <v>92</v>
      </c>
      <c r="C52" s="84">
        <v>2</v>
      </c>
      <c r="D52" s="43"/>
      <c r="E52" s="43"/>
      <c r="F52" s="85">
        <v>2</v>
      </c>
      <c r="G52" s="43"/>
      <c r="H52" s="43"/>
      <c r="I52" s="43"/>
      <c r="J52" s="85">
        <f>F31*F52</f>
        <v>38</v>
      </c>
      <c r="K52" s="86">
        <f t="shared" si="0"/>
        <v>7600</v>
      </c>
      <c r="L52" s="87"/>
      <c r="M52" s="87"/>
      <c r="N52" s="98" t="s">
        <v>121</v>
      </c>
      <c r="O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pans="1:31" s="44" customFormat="1" ht="15.75" customHeight="1" thickBot="1">
      <c r="A53" s="101"/>
      <c r="B53" s="126"/>
      <c r="C53" s="126"/>
      <c r="D53" s="104"/>
      <c r="E53" s="104"/>
      <c r="F53" s="104"/>
      <c r="G53" s="104"/>
      <c r="H53" s="104"/>
      <c r="I53" s="104"/>
      <c r="J53" s="104"/>
      <c r="K53" s="127"/>
      <c r="L53" s="107">
        <f>SUM(K50:K53)</f>
        <v>23200</v>
      </c>
      <c r="M53" s="87"/>
      <c r="N53" s="87"/>
      <c r="O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pans="1:31" s="44" customFormat="1" ht="15.75" customHeight="1">
      <c r="A54" s="63" t="s">
        <v>98</v>
      </c>
      <c r="B54" s="65" t="s">
        <v>122</v>
      </c>
      <c r="C54" s="65">
        <v>1</v>
      </c>
      <c r="D54" s="66">
        <f>SUM(C54:C57)</f>
        <v>5</v>
      </c>
      <c r="E54" s="68"/>
      <c r="F54" s="67">
        <v>1</v>
      </c>
      <c r="G54" s="68"/>
      <c r="H54" s="68"/>
      <c r="I54" s="68"/>
      <c r="J54" s="67">
        <f>F31*F54</f>
        <v>19</v>
      </c>
      <c r="K54" s="69">
        <f>J54*200</f>
        <v>3800</v>
      </c>
      <c r="L54" s="87"/>
      <c r="M54" s="87"/>
      <c r="N54" s="125" t="s">
        <v>120</v>
      </c>
      <c r="O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pans="1:31" s="44" customFormat="1" ht="15.75" customHeight="1">
      <c r="A55" s="82"/>
      <c r="B55" s="84" t="s">
        <v>123</v>
      </c>
      <c r="C55" s="84">
        <v>4</v>
      </c>
      <c r="D55" s="43"/>
      <c r="E55" s="43"/>
      <c r="F55" s="43" t="s">
        <v>93</v>
      </c>
      <c r="G55" s="43"/>
      <c r="H55" s="85">
        <v>4</v>
      </c>
      <c r="I55" s="43"/>
      <c r="J55" s="85">
        <f>H31*H55</f>
        <v>84</v>
      </c>
      <c r="K55" s="86">
        <f>J55*200</f>
        <v>16800</v>
      </c>
      <c r="L55" s="87"/>
      <c r="M55" s="87"/>
      <c r="N55" s="128" t="s">
        <v>124</v>
      </c>
      <c r="O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pans="1:31" s="44" customFormat="1" ht="15.75" customHeight="1">
      <c r="A56" s="82"/>
      <c r="B56" s="42" t="s">
        <v>93</v>
      </c>
      <c r="C56" s="42" t="s">
        <v>93</v>
      </c>
      <c r="D56" s="43"/>
      <c r="E56" s="43"/>
      <c r="F56" s="43"/>
      <c r="G56" s="43"/>
      <c r="H56" s="43" t="s">
        <v>93</v>
      </c>
      <c r="I56" s="43" t="s">
        <v>93</v>
      </c>
      <c r="J56" s="43" t="s">
        <v>93</v>
      </c>
      <c r="K56" s="129" t="s">
        <v>93</v>
      </c>
      <c r="L56" s="87"/>
      <c r="M56" s="87"/>
      <c r="N56" s="87"/>
      <c r="O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s="44" customFormat="1" ht="15.75" customHeight="1" thickBot="1">
      <c r="A57" s="101"/>
      <c r="B57" s="126"/>
      <c r="C57" s="126"/>
      <c r="D57" s="104"/>
      <c r="E57" s="104"/>
      <c r="F57" s="104"/>
      <c r="G57" s="104"/>
      <c r="H57" s="104"/>
      <c r="I57" s="104"/>
      <c r="J57" s="104"/>
      <c r="K57" s="127"/>
      <c r="L57" s="107">
        <f>SUM(K54:K57)</f>
        <v>20600</v>
      </c>
      <c r="M57" s="87"/>
      <c r="N57" s="87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pans="1:31" s="44" customFormat="1" ht="15.75" customHeight="1">
      <c r="A58" s="63" t="s">
        <v>101</v>
      </c>
      <c r="B58" s="64" t="s">
        <v>125</v>
      </c>
      <c r="C58" s="65">
        <v>1</v>
      </c>
      <c r="D58" s="66">
        <f>SUM(C58:C61)</f>
        <v>5</v>
      </c>
      <c r="E58" s="68"/>
      <c r="F58" s="68"/>
      <c r="G58" s="68" t="s">
        <v>93</v>
      </c>
      <c r="H58" s="67">
        <v>1</v>
      </c>
      <c r="I58" s="68"/>
      <c r="J58" s="67">
        <f>H31*H58</f>
        <v>21</v>
      </c>
      <c r="K58" s="69">
        <f>J58*200</f>
        <v>4200</v>
      </c>
      <c r="L58" s="87"/>
      <c r="M58" s="87"/>
      <c r="N58" s="122" t="s">
        <v>115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pans="1:31" s="62" customFormat="1" ht="14.25">
      <c r="A59" s="82"/>
      <c r="B59" s="83" t="s">
        <v>126</v>
      </c>
      <c r="C59" s="84">
        <v>4</v>
      </c>
      <c r="D59" s="43"/>
      <c r="E59" s="43"/>
      <c r="F59" s="85">
        <v>4</v>
      </c>
      <c r="G59" s="43"/>
      <c r="H59" s="43" t="s">
        <v>114</v>
      </c>
      <c r="I59" s="43" t="s">
        <v>114</v>
      </c>
      <c r="J59" s="85">
        <f>F31*F59</f>
        <v>76</v>
      </c>
      <c r="K59" s="86">
        <f>J59*200</f>
        <v>15200</v>
      </c>
      <c r="L59" s="87" t="s">
        <v>114</v>
      </c>
      <c r="M59" s="87"/>
      <c r="N59" s="128" t="s">
        <v>127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</row>
    <row r="60" spans="1:31" s="44" customFormat="1" ht="15.75" customHeight="1">
      <c r="A60" s="82"/>
      <c r="B60" s="130" t="s">
        <v>93</v>
      </c>
      <c r="C60" s="42" t="s">
        <v>93</v>
      </c>
      <c r="D60" s="43"/>
      <c r="E60" s="43" t="s">
        <v>93</v>
      </c>
      <c r="F60" s="43"/>
      <c r="G60" s="43" t="s">
        <v>114</v>
      </c>
      <c r="H60" s="43" t="s">
        <v>114</v>
      </c>
      <c r="I60" s="43" t="s">
        <v>93</v>
      </c>
      <c r="J60" s="43"/>
      <c r="K60" s="129" t="s">
        <v>93</v>
      </c>
      <c r="L60" s="87"/>
      <c r="M60" s="87"/>
      <c r="N60" s="88" t="s">
        <v>93</v>
      </c>
      <c r="O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s="44" customFormat="1" ht="15.75" customHeight="1" thickBot="1">
      <c r="A61" s="101"/>
      <c r="B61" s="126"/>
      <c r="C61" s="126"/>
      <c r="D61" s="104"/>
      <c r="E61" s="104"/>
      <c r="F61" s="104"/>
      <c r="G61" s="104"/>
      <c r="H61" s="104"/>
      <c r="I61" s="104"/>
      <c r="J61" s="104"/>
      <c r="K61" s="127" t="s">
        <v>93</v>
      </c>
      <c r="L61" s="131">
        <f>SUM(K58:K61)</f>
        <v>19400</v>
      </c>
      <c r="M61" s="132"/>
      <c r="N61" s="132"/>
      <c r="O61" s="42"/>
      <c r="W61" s="42"/>
      <c r="X61" s="42"/>
      <c r="Y61" s="42"/>
      <c r="Z61" s="42"/>
      <c r="AA61" s="42"/>
      <c r="AB61" s="42"/>
      <c r="AC61" s="42"/>
      <c r="AD61" s="42"/>
      <c r="AE61" s="42"/>
    </row>
    <row r="62" spans="1:31" s="44" customFormat="1" ht="15.75" customHeight="1">
      <c r="B62" s="42"/>
      <c r="C62" s="42"/>
      <c r="D62" s="43"/>
      <c r="E62" s="43"/>
      <c r="F62" s="43"/>
      <c r="G62" s="43"/>
      <c r="H62" s="43"/>
      <c r="I62" s="43"/>
      <c r="J62" s="43"/>
      <c r="K62" s="42"/>
      <c r="L62" s="42">
        <f>SUM(L61,L57,L53,L49,L44,L38)</f>
        <v>210224</v>
      </c>
      <c r="M62" s="42" t="s">
        <v>114</v>
      </c>
      <c r="N62" s="42"/>
      <c r="O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1:31" s="44" customFormat="1" ht="15.75" customHeight="1" thickBot="1">
      <c r="B63" s="42"/>
      <c r="C63" s="45" t="s">
        <v>56</v>
      </c>
      <c r="D63" s="46" t="s">
        <v>93</v>
      </c>
      <c r="E63" s="47">
        <v>19</v>
      </c>
      <c r="F63" s="47">
        <v>19</v>
      </c>
      <c r="G63" s="47">
        <v>20</v>
      </c>
      <c r="H63" s="47">
        <v>21</v>
      </c>
      <c r="I63" s="47">
        <v>19</v>
      </c>
      <c r="J63" s="43"/>
      <c r="K63" s="42"/>
      <c r="L63" s="42"/>
      <c r="M63" s="42"/>
      <c r="N63" s="42"/>
      <c r="O63" s="42"/>
      <c r="W63" s="42"/>
      <c r="X63" s="42"/>
      <c r="Y63" s="42"/>
      <c r="Z63" s="42"/>
      <c r="AA63" s="42"/>
      <c r="AB63" s="42"/>
      <c r="AC63" s="42"/>
      <c r="AD63" s="42"/>
      <c r="AE63" s="42"/>
    </row>
    <row r="64" spans="1:31" s="84" customFormat="1" ht="15.75" customHeight="1" thickBot="1">
      <c r="A64" s="133" t="s">
        <v>128</v>
      </c>
      <c r="B64" s="50" t="s">
        <v>129</v>
      </c>
      <c r="C64" s="51" t="s">
        <v>130</v>
      </c>
      <c r="D64" s="52" t="s">
        <v>131</v>
      </c>
      <c r="E64" s="51" t="s">
        <v>132</v>
      </c>
      <c r="F64" s="51" t="s">
        <v>133</v>
      </c>
      <c r="G64" s="51" t="s">
        <v>134</v>
      </c>
      <c r="H64" s="51" t="s">
        <v>135</v>
      </c>
      <c r="I64" s="51" t="s">
        <v>136</v>
      </c>
      <c r="J64" s="51" t="s">
        <v>137</v>
      </c>
      <c r="K64" s="50" t="s">
        <v>138</v>
      </c>
      <c r="L64" s="50" t="s">
        <v>70</v>
      </c>
      <c r="M64" s="54" t="s">
        <v>139</v>
      </c>
      <c r="N64" s="54" t="s">
        <v>140</v>
      </c>
    </row>
    <row r="65" spans="1:31" s="44" customFormat="1" ht="15.75" customHeight="1">
      <c r="A65" s="134" t="s">
        <v>104</v>
      </c>
      <c r="B65" s="64" t="s">
        <v>141</v>
      </c>
      <c r="C65" s="67">
        <v>1</v>
      </c>
      <c r="D65" s="135">
        <f>SUM(C65:C72)</f>
        <v>8</v>
      </c>
      <c r="E65" s="68"/>
      <c r="F65" s="68"/>
      <c r="G65" s="68"/>
      <c r="H65" s="67">
        <v>1</v>
      </c>
      <c r="I65" s="68"/>
      <c r="J65" s="67">
        <f>H63*H65</f>
        <v>21</v>
      </c>
      <c r="K65" s="69">
        <f>J65*240</f>
        <v>5040</v>
      </c>
      <c r="L65" s="70">
        <f>SUM(K65:K87)</f>
        <v>99360</v>
      </c>
      <c r="M65" s="136" t="s">
        <v>114</v>
      </c>
      <c r="N65" s="137" t="s">
        <v>142</v>
      </c>
      <c r="O65" s="42"/>
      <c r="W65" s="42"/>
      <c r="X65" s="42"/>
      <c r="Y65" s="42"/>
      <c r="Z65" s="42"/>
      <c r="AA65" s="42"/>
      <c r="AB65" s="42"/>
      <c r="AC65" s="42"/>
      <c r="AD65" s="42"/>
      <c r="AE65" s="42"/>
    </row>
    <row r="66" spans="1:31" s="44" customFormat="1" ht="15.75" customHeight="1">
      <c r="A66" s="138" t="s">
        <v>143</v>
      </c>
      <c r="B66" s="83" t="s">
        <v>126</v>
      </c>
      <c r="C66" s="85">
        <v>2</v>
      </c>
      <c r="E66" s="43"/>
      <c r="F66" s="43" t="s">
        <v>114</v>
      </c>
      <c r="G66" s="43"/>
      <c r="H66" s="43"/>
      <c r="I66" s="85">
        <v>2</v>
      </c>
      <c r="J66" s="85">
        <f>I63*I66</f>
        <v>38</v>
      </c>
      <c r="K66" s="86">
        <f t="shared" ref="K66:K85" si="4">J66*240</f>
        <v>9120</v>
      </c>
      <c r="L66" s="87"/>
      <c r="M66" s="87"/>
      <c r="N66" s="139" t="s">
        <v>144</v>
      </c>
      <c r="O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s="44" customFormat="1" ht="15.75" customHeight="1">
      <c r="A67" s="138" t="s">
        <v>143</v>
      </c>
      <c r="B67" s="83" t="s">
        <v>145</v>
      </c>
      <c r="C67" s="85">
        <v>2</v>
      </c>
      <c r="E67" s="43" t="s">
        <v>114</v>
      </c>
      <c r="F67" s="85">
        <v>2</v>
      </c>
      <c r="G67" s="43" t="s">
        <v>114</v>
      </c>
      <c r="H67" s="43" t="s">
        <v>93</v>
      </c>
      <c r="I67" s="43"/>
      <c r="J67" s="85">
        <f>F63*F67</f>
        <v>38</v>
      </c>
      <c r="K67" s="86">
        <f t="shared" si="4"/>
        <v>9120</v>
      </c>
      <c r="L67" s="87"/>
      <c r="M67" s="87"/>
      <c r="N67" s="88" t="s">
        <v>146</v>
      </c>
      <c r="O67" s="42"/>
      <c r="W67" s="42"/>
      <c r="X67" s="42"/>
      <c r="Y67" s="42"/>
      <c r="Z67" s="42"/>
      <c r="AA67" s="42"/>
      <c r="AB67" s="42"/>
      <c r="AC67" s="42"/>
      <c r="AD67" s="42"/>
      <c r="AE67" s="42"/>
    </row>
    <row r="68" spans="1:31" s="44" customFormat="1" ht="15.75" customHeight="1">
      <c r="A68" s="138" t="s">
        <v>104</v>
      </c>
      <c r="B68" s="83" t="s">
        <v>147</v>
      </c>
      <c r="C68" s="85">
        <v>1</v>
      </c>
      <c r="E68" s="43"/>
      <c r="F68" s="43" t="s">
        <v>114</v>
      </c>
      <c r="G68" s="85">
        <v>1</v>
      </c>
      <c r="H68" s="43"/>
      <c r="I68" s="43"/>
      <c r="J68" s="85">
        <f>G63*G68</f>
        <v>20</v>
      </c>
      <c r="K68" s="86">
        <f t="shared" si="4"/>
        <v>4800</v>
      </c>
      <c r="L68" s="87"/>
      <c r="M68" s="87"/>
      <c r="N68" s="140" t="s">
        <v>148</v>
      </c>
      <c r="O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s="44" customFormat="1" ht="15.75" customHeight="1">
      <c r="A69" s="141" t="s">
        <v>143</v>
      </c>
      <c r="B69" s="142" t="s">
        <v>149</v>
      </c>
      <c r="C69" s="143">
        <v>1</v>
      </c>
      <c r="D69" s="84"/>
      <c r="E69" s="85"/>
      <c r="F69" s="143">
        <v>1</v>
      </c>
      <c r="G69" s="85"/>
      <c r="H69" s="85"/>
      <c r="I69" s="85"/>
      <c r="J69" s="143">
        <f>F63*F69</f>
        <v>19</v>
      </c>
      <c r="K69" s="144">
        <f t="shared" si="4"/>
        <v>4560</v>
      </c>
      <c r="L69" s="145" t="s">
        <v>150</v>
      </c>
      <c r="M69" s="146" t="s">
        <v>93</v>
      </c>
      <c r="N69" s="88" t="s">
        <v>151</v>
      </c>
      <c r="O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1:31" s="44" customFormat="1" ht="15.75" customHeight="1">
      <c r="A70" s="141" t="s">
        <v>104</v>
      </c>
      <c r="B70" s="147" t="s">
        <v>152</v>
      </c>
      <c r="C70" s="143">
        <v>1</v>
      </c>
      <c r="E70" s="43"/>
      <c r="F70" s="143">
        <v>1</v>
      </c>
      <c r="G70" s="43"/>
      <c r="H70" s="43" t="s">
        <v>114</v>
      </c>
      <c r="I70" s="43"/>
      <c r="J70" s="143">
        <f>F63*F70</f>
        <v>19</v>
      </c>
      <c r="K70" s="144">
        <f t="shared" si="4"/>
        <v>4560</v>
      </c>
      <c r="L70" s="148" t="s">
        <v>153</v>
      </c>
      <c r="M70" s="87" t="s">
        <v>93</v>
      </c>
      <c r="N70" s="100" t="s">
        <v>154</v>
      </c>
      <c r="O70" s="42"/>
      <c r="W70" s="42"/>
      <c r="X70" s="42"/>
      <c r="Y70" s="42"/>
      <c r="Z70" s="42"/>
      <c r="AA70" s="42"/>
      <c r="AB70" s="42"/>
      <c r="AC70" s="42"/>
      <c r="AD70" s="42"/>
      <c r="AE70" s="42"/>
    </row>
    <row r="71" spans="1:31" s="44" customFormat="1" ht="15.75" customHeight="1">
      <c r="A71" s="138" t="s">
        <v>143</v>
      </c>
      <c r="B71" s="130" t="s">
        <v>114</v>
      </c>
      <c r="C71" s="43"/>
      <c r="E71" s="43"/>
      <c r="F71" s="43"/>
      <c r="G71" s="43"/>
      <c r="H71" s="43"/>
      <c r="I71" s="43"/>
      <c r="J71" s="149"/>
      <c r="K71" s="129" t="s">
        <v>93</v>
      </c>
      <c r="L71" s="87"/>
      <c r="M71" s="87"/>
      <c r="N71" s="87"/>
      <c r="O71" s="42"/>
      <c r="W71" s="42"/>
      <c r="X71" s="42"/>
      <c r="Y71" s="42"/>
      <c r="Z71" s="42"/>
      <c r="AA71" s="42"/>
      <c r="AB71" s="42"/>
      <c r="AC71" s="42"/>
      <c r="AD71" s="42"/>
      <c r="AE71" s="42"/>
    </row>
    <row r="72" spans="1:31" s="84" customFormat="1" ht="15.75" customHeight="1" thickBot="1">
      <c r="A72" s="150" t="s">
        <v>143</v>
      </c>
      <c r="B72" s="151" t="s">
        <v>93</v>
      </c>
      <c r="C72" s="104"/>
      <c r="D72" s="152"/>
      <c r="E72" s="104"/>
      <c r="F72" s="104"/>
      <c r="G72" s="104"/>
      <c r="H72" s="104"/>
      <c r="I72" s="104"/>
      <c r="J72" s="153"/>
      <c r="K72" s="127" t="s">
        <v>114</v>
      </c>
      <c r="L72" s="107">
        <f>SUM(K65:K72)</f>
        <v>37200</v>
      </c>
      <c r="M72" s="87"/>
      <c r="N72" s="87"/>
    </row>
    <row r="73" spans="1:31" s="44" customFormat="1" ht="15.75" customHeight="1">
      <c r="A73" s="154" t="s">
        <v>105</v>
      </c>
      <c r="B73" s="64" t="s">
        <v>155</v>
      </c>
      <c r="C73" s="67">
        <v>1</v>
      </c>
      <c r="D73" s="135">
        <f>SUM(C73:C79)</f>
        <v>8</v>
      </c>
      <c r="E73" s="68" t="s">
        <v>114</v>
      </c>
      <c r="F73" s="68"/>
      <c r="G73" s="68"/>
      <c r="H73" s="68" t="s">
        <v>114</v>
      </c>
      <c r="I73" s="67">
        <v>1</v>
      </c>
      <c r="J73" s="67">
        <f>I63*I73</f>
        <v>19</v>
      </c>
      <c r="K73" s="69">
        <f t="shared" si="4"/>
        <v>4560</v>
      </c>
      <c r="L73" s="87"/>
      <c r="M73" s="87"/>
      <c r="N73" s="122" t="s">
        <v>142</v>
      </c>
      <c r="O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pans="1:31" s="44" customFormat="1" ht="15.75" customHeight="1">
      <c r="A74" s="155" t="s">
        <v>156</v>
      </c>
      <c r="B74" s="83" t="s">
        <v>126</v>
      </c>
      <c r="C74" s="85">
        <v>2</v>
      </c>
      <c r="E74" s="43"/>
      <c r="F74" s="43" t="s">
        <v>114</v>
      </c>
      <c r="G74" s="85">
        <v>2</v>
      </c>
      <c r="H74" s="43"/>
      <c r="I74" s="43"/>
      <c r="J74" s="85">
        <f>G63*G74</f>
        <v>40</v>
      </c>
      <c r="K74" s="86">
        <f t="shared" si="4"/>
        <v>9600</v>
      </c>
      <c r="L74" s="87"/>
      <c r="M74" s="87"/>
      <c r="N74" s="139" t="s">
        <v>144</v>
      </c>
      <c r="O74" s="42"/>
      <c r="W74" s="42"/>
      <c r="X74" s="42"/>
      <c r="Y74" s="42"/>
      <c r="Z74" s="42"/>
      <c r="AA74" s="42"/>
      <c r="AB74" s="42"/>
      <c r="AC74" s="42"/>
      <c r="AD74" s="42"/>
      <c r="AE74" s="42"/>
    </row>
    <row r="75" spans="1:31" s="84" customFormat="1" ht="15.75" customHeight="1">
      <c r="A75" s="155" t="s">
        <v>156</v>
      </c>
      <c r="B75" s="83" t="s">
        <v>145</v>
      </c>
      <c r="C75" s="85">
        <v>2</v>
      </c>
      <c r="D75" s="44"/>
      <c r="E75" s="43"/>
      <c r="F75" s="43"/>
      <c r="G75" s="85">
        <v>2</v>
      </c>
      <c r="H75" s="43"/>
      <c r="I75" s="43"/>
      <c r="J75" s="85">
        <f>G63*G75</f>
        <v>40</v>
      </c>
      <c r="K75" s="86">
        <f t="shared" si="4"/>
        <v>9600</v>
      </c>
      <c r="L75" s="87"/>
      <c r="M75" s="87"/>
      <c r="N75" s="156" t="s">
        <v>157</v>
      </c>
    </row>
    <row r="76" spans="1:31" s="44" customFormat="1" ht="15.75" customHeight="1">
      <c r="A76" s="155" t="s">
        <v>158</v>
      </c>
      <c r="B76" s="83" t="s">
        <v>159</v>
      </c>
      <c r="C76" s="85">
        <v>1</v>
      </c>
      <c r="E76" s="43"/>
      <c r="F76" s="43" t="s">
        <v>114</v>
      </c>
      <c r="G76" s="85">
        <v>1</v>
      </c>
      <c r="H76" s="43"/>
      <c r="I76" s="43"/>
      <c r="J76" s="85">
        <f>G63*G76</f>
        <v>20</v>
      </c>
      <c r="K76" s="86">
        <f t="shared" si="4"/>
        <v>4800</v>
      </c>
      <c r="L76" s="87"/>
      <c r="M76" s="87"/>
      <c r="N76" s="140" t="s">
        <v>160</v>
      </c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pans="1:31" s="44" customFormat="1" ht="15.75" customHeight="1">
      <c r="A77" s="157" t="s">
        <v>156</v>
      </c>
      <c r="B77" s="142" t="s">
        <v>161</v>
      </c>
      <c r="C77" s="85"/>
      <c r="D77" s="84"/>
      <c r="E77" s="85"/>
      <c r="F77" s="85"/>
      <c r="G77" s="85"/>
      <c r="H77" s="85"/>
      <c r="I77" s="85"/>
      <c r="J77" s="85"/>
      <c r="K77" s="144">
        <f t="shared" si="4"/>
        <v>0</v>
      </c>
      <c r="L77" s="145" t="s">
        <v>150</v>
      </c>
      <c r="M77" s="146"/>
      <c r="N77" s="145" t="s">
        <v>162</v>
      </c>
      <c r="O77" s="42"/>
      <c r="P77" s="42" t="s">
        <v>114</v>
      </c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pans="1:31" s="44" customFormat="1" ht="15.75" customHeight="1">
      <c r="A78" s="155" t="s">
        <v>156</v>
      </c>
      <c r="B78" s="147" t="s">
        <v>152</v>
      </c>
      <c r="C78" s="43"/>
      <c r="E78" s="43"/>
      <c r="F78" s="43"/>
      <c r="G78" s="43"/>
      <c r="H78" s="43"/>
      <c r="I78" s="43"/>
      <c r="J78" s="149"/>
      <c r="K78" s="129">
        <f t="shared" si="4"/>
        <v>0</v>
      </c>
      <c r="L78" s="148" t="s">
        <v>163</v>
      </c>
      <c r="M78" s="87"/>
      <c r="N78" s="145" t="s">
        <v>164</v>
      </c>
      <c r="O78" s="42"/>
      <c r="P78" s="42" t="s">
        <v>114</v>
      </c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pans="1:31" s="44" customFormat="1" ht="15.75" customHeight="1">
      <c r="A79" s="155" t="s">
        <v>156</v>
      </c>
      <c r="B79" s="83" t="s">
        <v>165</v>
      </c>
      <c r="C79" s="85">
        <v>2</v>
      </c>
      <c r="E79" s="43"/>
      <c r="F79" s="43"/>
      <c r="G79" s="43" t="s">
        <v>114</v>
      </c>
      <c r="H79" s="43"/>
      <c r="I79" s="85">
        <v>2</v>
      </c>
      <c r="J79" s="85">
        <f>I63*I79</f>
        <v>38</v>
      </c>
      <c r="K79" s="86">
        <f t="shared" si="4"/>
        <v>9120</v>
      </c>
      <c r="L79" s="87"/>
      <c r="M79" s="87"/>
      <c r="N79" s="88" t="s">
        <v>166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pans="1:31" s="84" customFormat="1" ht="15.75" customHeight="1" thickBot="1">
      <c r="A80" s="158" t="s">
        <v>156</v>
      </c>
      <c r="B80" s="102" t="s">
        <v>114</v>
      </c>
      <c r="C80" s="105">
        <v>0</v>
      </c>
      <c r="D80" s="103"/>
      <c r="E80" s="105"/>
      <c r="F80" s="105"/>
      <c r="G80" s="105"/>
      <c r="H80" s="105"/>
      <c r="I80" s="105"/>
      <c r="J80" s="159"/>
      <c r="K80" s="127" t="s">
        <v>114</v>
      </c>
      <c r="L80" s="107">
        <f>SUM(K73:K80)</f>
        <v>37680</v>
      </c>
      <c r="M80" s="146"/>
      <c r="N80" s="146"/>
    </row>
    <row r="81" spans="1:31" s="44" customFormat="1" ht="15.75" customHeight="1">
      <c r="A81" s="134" t="s">
        <v>167</v>
      </c>
      <c r="B81" s="65" t="s">
        <v>168</v>
      </c>
      <c r="C81" s="67">
        <v>2</v>
      </c>
      <c r="D81" s="135">
        <f>SUM(C81:C87)</f>
        <v>5</v>
      </c>
      <c r="E81" s="67" t="s">
        <v>114</v>
      </c>
      <c r="F81" s="68"/>
      <c r="G81" s="68"/>
      <c r="H81" s="67">
        <v>2</v>
      </c>
      <c r="I81" s="68"/>
      <c r="J81" s="67">
        <f>H63*H81</f>
        <v>42</v>
      </c>
      <c r="K81" s="69">
        <f t="shared" si="4"/>
        <v>10080</v>
      </c>
      <c r="L81" s="87"/>
      <c r="M81" s="87"/>
      <c r="N81" s="139" t="s">
        <v>144</v>
      </c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pans="1:31" s="44" customFormat="1" ht="15.75" customHeight="1">
      <c r="A82" s="138" t="s">
        <v>167</v>
      </c>
      <c r="B82" s="83" t="s">
        <v>145</v>
      </c>
      <c r="C82" s="85">
        <v>2</v>
      </c>
      <c r="E82" s="43"/>
      <c r="F82" s="85" t="s">
        <v>114</v>
      </c>
      <c r="G82" s="85">
        <v>2</v>
      </c>
      <c r="H82" s="43"/>
      <c r="I82" s="43"/>
      <c r="J82" s="85">
        <f>G63*G82</f>
        <v>40</v>
      </c>
      <c r="K82" s="86">
        <f t="shared" si="4"/>
        <v>9600</v>
      </c>
      <c r="L82" s="87"/>
      <c r="M82" s="87"/>
      <c r="N82" s="156" t="s">
        <v>157</v>
      </c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pans="1:31" s="44" customFormat="1" ht="15.75" customHeight="1">
      <c r="A83" s="138" t="s">
        <v>167</v>
      </c>
      <c r="B83" s="83" t="s">
        <v>159</v>
      </c>
      <c r="C83" s="85">
        <v>1</v>
      </c>
      <c r="E83" s="43"/>
      <c r="F83" s="43"/>
      <c r="G83" s="85">
        <v>1</v>
      </c>
      <c r="H83" s="43"/>
      <c r="I83" s="43"/>
      <c r="J83" s="85">
        <f>G63*G83</f>
        <v>20</v>
      </c>
      <c r="K83" s="86">
        <f t="shared" si="4"/>
        <v>4800</v>
      </c>
      <c r="L83" s="87"/>
      <c r="M83" s="87"/>
      <c r="N83" s="140" t="s">
        <v>160</v>
      </c>
      <c r="O83" s="42"/>
      <c r="P83" s="42" t="s">
        <v>114</v>
      </c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pans="1:31" s="44" customFormat="1" ht="15.75" customHeight="1">
      <c r="A84" s="141" t="s">
        <v>167</v>
      </c>
      <c r="B84" s="142" t="s">
        <v>149</v>
      </c>
      <c r="C84" s="85"/>
      <c r="D84" s="84"/>
      <c r="E84" s="85"/>
      <c r="F84" s="85"/>
      <c r="G84" s="85"/>
      <c r="H84" s="85"/>
      <c r="I84" s="85"/>
      <c r="J84" s="85"/>
      <c r="K84" s="144">
        <f t="shared" si="4"/>
        <v>0</v>
      </c>
      <c r="L84" s="145" t="s">
        <v>150</v>
      </c>
      <c r="M84" s="146"/>
      <c r="N84" s="145" t="s">
        <v>169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pans="1:31" ht="16.5" customHeight="1">
      <c r="A85" s="138" t="s">
        <v>167</v>
      </c>
      <c r="B85" s="147" t="s">
        <v>152</v>
      </c>
      <c r="C85" s="43"/>
      <c r="D85" s="44"/>
      <c r="E85" s="43"/>
      <c r="F85" s="43"/>
      <c r="G85" s="43"/>
      <c r="H85" s="43"/>
      <c r="I85" s="43"/>
      <c r="J85" s="149"/>
      <c r="K85" s="129">
        <f t="shared" si="4"/>
        <v>0</v>
      </c>
      <c r="L85" s="148" t="s">
        <v>163</v>
      </c>
      <c r="M85" s="87"/>
      <c r="N85" s="145" t="s">
        <v>169</v>
      </c>
    </row>
    <row r="86" spans="1:31" ht="16.5" customHeight="1">
      <c r="A86" s="138" t="s">
        <v>167</v>
      </c>
      <c r="B86" s="130" t="s">
        <v>114</v>
      </c>
      <c r="C86" s="43"/>
      <c r="D86" s="44"/>
      <c r="E86" s="43"/>
      <c r="F86" s="43"/>
      <c r="G86" s="43"/>
      <c r="H86" s="43"/>
      <c r="I86" s="43"/>
      <c r="J86" s="149"/>
      <c r="K86" s="129" t="s">
        <v>114</v>
      </c>
      <c r="L86" s="87"/>
      <c r="M86" s="87"/>
      <c r="N86" s="87"/>
    </row>
    <row r="87" spans="1:31" ht="16.5" customHeight="1" thickBot="1">
      <c r="A87" s="150" t="s">
        <v>167</v>
      </c>
      <c r="B87" s="102" t="s">
        <v>114</v>
      </c>
      <c r="C87" s="105" t="s">
        <v>114</v>
      </c>
      <c r="D87" s="152"/>
      <c r="E87" s="104"/>
      <c r="F87" s="104"/>
      <c r="G87" s="105"/>
      <c r="H87" s="104"/>
      <c r="I87" s="104"/>
      <c r="J87" s="153"/>
      <c r="K87" s="160" t="s">
        <v>114</v>
      </c>
      <c r="L87" s="131">
        <f>SUM(K81:K87)</f>
        <v>24480</v>
      </c>
      <c r="M87" s="132"/>
      <c r="N87" s="132"/>
    </row>
    <row r="88" spans="1:31" ht="14.25">
      <c r="A88" s="44"/>
      <c r="B88" s="42"/>
      <c r="C88" s="42"/>
      <c r="D88" s="43"/>
      <c r="E88" s="42"/>
      <c r="F88" s="42"/>
      <c r="G88" s="42"/>
      <c r="H88" s="42"/>
      <c r="I88" s="42"/>
      <c r="J88" s="42"/>
      <c r="K88" s="42" t="s">
        <v>114</v>
      </c>
      <c r="L88" s="42">
        <f>SUM(L87,L80,L72)</f>
        <v>99360</v>
      </c>
      <c r="M88" s="42"/>
      <c r="N88" s="42"/>
    </row>
    <row r="89" spans="1:31" ht="15.75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</row>
    <row r="90" spans="1:31" ht="14.25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</row>
    <row r="91" spans="1:31" ht="14.25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</row>
    <row r="92" spans="1:31" ht="25.5">
      <c r="A92" s="1" t="s">
        <v>170</v>
      </c>
      <c r="B92" s="2"/>
      <c r="C92" s="3"/>
      <c r="D92" s="4"/>
      <c r="E92" s="3"/>
      <c r="F92" s="3"/>
      <c r="G92" s="3"/>
      <c r="H92" s="3"/>
      <c r="I92" s="3"/>
      <c r="J92" s="3"/>
      <c r="K92" s="5"/>
    </row>
    <row r="93" spans="1:31" ht="15.75">
      <c r="A93" s="161" t="s">
        <v>1</v>
      </c>
      <c r="B93" s="8" t="s">
        <v>2</v>
      </c>
      <c r="C93" s="9" t="s">
        <v>3</v>
      </c>
      <c r="D93" s="9" t="s">
        <v>4</v>
      </c>
      <c r="E93" s="9" t="s">
        <v>5</v>
      </c>
      <c r="F93" s="9" t="s">
        <v>6</v>
      </c>
      <c r="G93" s="9" t="s">
        <v>7</v>
      </c>
      <c r="H93" s="9" t="s">
        <v>8</v>
      </c>
      <c r="I93" s="9" t="s">
        <v>9</v>
      </c>
      <c r="J93" s="9" t="s">
        <v>10</v>
      </c>
      <c r="K93" s="162" t="s">
        <v>11</v>
      </c>
    </row>
    <row r="94" spans="1:31" ht="14.25">
      <c r="A94" s="11">
        <v>113</v>
      </c>
      <c r="B94" s="174" t="s">
        <v>171</v>
      </c>
      <c r="C94" s="14" t="s">
        <v>54</v>
      </c>
      <c r="D94" s="14">
        <v>28</v>
      </c>
      <c r="E94" s="14">
        <v>29</v>
      </c>
      <c r="F94" s="14">
        <v>30</v>
      </c>
      <c r="G94" s="14">
        <v>31</v>
      </c>
      <c r="H94" s="14">
        <v>1</v>
      </c>
      <c r="I94" s="14">
        <v>2</v>
      </c>
      <c r="J94" s="163">
        <v>3</v>
      </c>
      <c r="K94" s="164" t="s">
        <v>19</v>
      </c>
    </row>
    <row r="95" spans="1:31" ht="14.25">
      <c r="A95" s="17"/>
      <c r="B95" s="175"/>
      <c r="C95" s="14" t="s">
        <v>54</v>
      </c>
      <c r="D95" s="14">
        <v>4</v>
      </c>
      <c r="E95" s="14">
        <v>5</v>
      </c>
      <c r="F95" s="14">
        <v>6</v>
      </c>
      <c r="G95" s="14">
        <v>7</v>
      </c>
      <c r="H95" s="19">
        <v>8</v>
      </c>
      <c r="I95" s="19">
        <v>9</v>
      </c>
      <c r="J95" s="19">
        <v>10</v>
      </c>
      <c r="K95" s="12" t="s">
        <v>172</v>
      </c>
    </row>
    <row r="96" spans="1:31" ht="39">
      <c r="A96" s="17"/>
      <c r="B96" s="175"/>
      <c r="C96" s="12" t="s">
        <v>173</v>
      </c>
      <c r="D96" s="19">
        <v>11</v>
      </c>
      <c r="E96" s="19">
        <v>12</v>
      </c>
      <c r="F96" s="19">
        <v>13</v>
      </c>
      <c r="G96" s="19">
        <v>14</v>
      </c>
      <c r="H96" s="163">
        <v>15</v>
      </c>
      <c r="I96" s="12">
        <v>16</v>
      </c>
      <c r="J96" s="35">
        <v>17</v>
      </c>
      <c r="K96" s="165" t="s">
        <v>174</v>
      </c>
    </row>
    <row r="97" spans="1:11" ht="15.75">
      <c r="A97" s="21"/>
      <c r="B97" s="176"/>
      <c r="C97" s="12" t="s">
        <v>175</v>
      </c>
      <c r="D97" s="14">
        <v>18</v>
      </c>
      <c r="E97" s="12">
        <v>19</v>
      </c>
      <c r="F97" s="26">
        <v>20</v>
      </c>
      <c r="G97" s="26">
        <v>21</v>
      </c>
      <c r="H97" s="12">
        <v>22</v>
      </c>
      <c r="I97" s="12">
        <v>23</v>
      </c>
      <c r="J97" s="14">
        <v>24</v>
      </c>
      <c r="K97" s="12"/>
    </row>
    <row r="98" spans="1:11" ht="14.25">
      <c r="A98" s="11">
        <v>113</v>
      </c>
      <c r="B98" s="174" t="s">
        <v>176</v>
      </c>
      <c r="C98" s="12" t="s">
        <v>177</v>
      </c>
      <c r="D98" s="14">
        <v>25</v>
      </c>
      <c r="E98" s="12">
        <v>26</v>
      </c>
      <c r="F98" s="12">
        <v>27</v>
      </c>
      <c r="G98" s="14">
        <v>28</v>
      </c>
      <c r="H98" s="12">
        <v>29</v>
      </c>
      <c r="I98" s="12">
        <v>1</v>
      </c>
      <c r="J98" s="14">
        <v>2</v>
      </c>
      <c r="K98" s="12" t="s">
        <v>178</v>
      </c>
    </row>
    <row r="99" spans="1:11" ht="14.25">
      <c r="A99" s="17"/>
      <c r="B99" s="175"/>
      <c r="C99" s="12" t="s">
        <v>179</v>
      </c>
      <c r="D99" s="14">
        <v>3</v>
      </c>
      <c r="E99" s="12">
        <v>4</v>
      </c>
      <c r="F99" s="12">
        <v>5</v>
      </c>
      <c r="G99" s="166">
        <v>6</v>
      </c>
      <c r="H99" s="12">
        <v>7</v>
      </c>
      <c r="I99" s="12">
        <v>8</v>
      </c>
      <c r="J99" s="14">
        <v>9</v>
      </c>
      <c r="K99" s="12"/>
    </row>
    <row r="100" spans="1:11" ht="14.25">
      <c r="A100" s="17"/>
      <c r="B100" s="175"/>
      <c r="C100" s="12" t="s">
        <v>180</v>
      </c>
      <c r="D100" s="14">
        <v>10</v>
      </c>
      <c r="E100" s="12">
        <v>11</v>
      </c>
      <c r="F100" s="12">
        <v>12</v>
      </c>
      <c r="G100" s="12">
        <v>13</v>
      </c>
      <c r="H100" s="12">
        <v>14</v>
      </c>
      <c r="I100" s="12">
        <v>15</v>
      </c>
      <c r="J100" s="14">
        <v>16</v>
      </c>
      <c r="K100" s="12"/>
    </row>
    <row r="101" spans="1:11" ht="15.75">
      <c r="A101" s="17"/>
      <c r="B101" s="175"/>
      <c r="C101" s="12" t="s">
        <v>181</v>
      </c>
      <c r="D101" s="14">
        <v>17</v>
      </c>
      <c r="E101" s="12">
        <v>18</v>
      </c>
      <c r="F101" s="12">
        <v>19</v>
      </c>
      <c r="G101" s="12">
        <v>20</v>
      </c>
      <c r="H101" s="12">
        <v>21</v>
      </c>
      <c r="I101" s="12">
        <v>22</v>
      </c>
      <c r="J101" s="167">
        <v>23</v>
      </c>
      <c r="K101" s="168" t="s">
        <v>182</v>
      </c>
    </row>
    <row r="102" spans="1:11" ht="14.25">
      <c r="A102" s="21"/>
      <c r="B102" s="176"/>
      <c r="C102" s="12" t="s">
        <v>183</v>
      </c>
      <c r="D102" s="14">
        <v>24</v>
      </c>
      <c r="E102" s="12">
        <v>25</v>
      </c>
      <c r="F102" s="12">
        <v>26</v>
      </c>
      <c r="G102" s="12">
        <v>27</v>
      </c>
      <c r="H102" s="12">
        <v>28</v>
      </c>
      <c r="I102" s="12">
        <v>29</v>
      </c>
      <c r="J102" s="14">
        <v>30</v>
      </c>
      <c r="K102" s="12"/>
    </row>
    <row r="103" spans="1:11" ht="14.25">
      <c r="A103" s="11">
        <v>113</v>
      </c>
      <c r="B103" s="174" t="s">
        <v>184</v>
      </c>
      <c r="C103" s="12" t="s">
        <v>185</v>
      </c>
      <c r="D103" s="14">
        <v>31</v>
      </c>
      <c r="E103" s="12">
        <v>1</v>
      </c>
      <c r="F103" s="12">
        <v>2</v>
      </c>
      <c r="G103" s="12">
        <v>3</v>
      </c>
      <c r="H103" s="14">
        <v>4</v>
      </c>
      <c r="I103" s="14">
        <v>5</v>
      </c>
      <c r="J103" s="14">
        <v>6</v>
      </c>
      <c r="K103" s="12" t="s">
        <v>186</v>
      </c>
    </row>
    <row r="104" spans="1:11" ht="16.5">
      <c r="A104" s="17"/>
      <c r="B104" s="175"/>
      <c r="C104" s="12" t="s">
        <v>187</v>
      </c>
      <c r="D104" s="14">
        <v>7</v>
      </c>
      <c r="E104" s="12">
        <v>8</v>
      </c>
      <c r="F104" s="12">
        <v>9</v>
      </c>
      <c r="G104" s="12">
        <v>10</v>
      </c>
      <c r="H104" s="12">
        <v>11</v>
      </c>
      <c r="I104" s="12">
        <v>12</v>
      </c>
      <c r="J104" s="163">
        <v>13</v>
      </c>
      <c r="K104" s="26" t="s">
        <v>188</v>
      </c>
    </row>
    <row r="105" spans="1:11" ht="15.75">
      <c r="A105" s="17"/>
      <c r="B105" s="175"/>
      <c r="C105" s="12" t="s">
        <v>189</v>
      </c>
      <c r="D105" s="14">
        <v>14</v>
      </c>
      <c r="E105" s="12">
        <v>15</v>
      </c>
      <c r="F105" s="26">
        <v>16</v>
      </c>
      <c r="G105" s="26">
        <v>17</v>
      </c>
      <c r="H105" s="12">
        <v>18</v>
      </c>
      <c r="I105" s="12">
        <v>19</v>
      </c>
      <c r="J105" s="14">
        <v>20</v>
      </c>
      <c r="K105" s="12"/>
    </row>
    <row r="106" spans="1:11" ht="14.25">
      <c r="A106" s="21"/>
      <c r="B106" s="176"/>
      <c r="C106" s="14" t="s">
        <v>190</v>
      </c>
      <c r="D106" s="14">
        <v>21</v>
      </c>
      <c r="E106" s="14">
        <v>22</v>
      </c>
      <c r="F106" s="14">
        <v>23</v>
      </c>
      <c r="G106" s="14">
        <v>24</v>
      </c>
      <c r="H106" s="14">
        <v>25</v>
      </c>
      <c r="I106" s="14">
        <v>26</v>
      </c>
      <c r="J106" s="14">
        <v>27</v>
      </c>
      <c r="K106" s="164" t="s">
        <v>191</v>
      </c>
    </row>
    <row r="107" spans="1:11" ht="14.25">
      <c r="A107" s="11">
        <v>113</v>
      </c>
      <c r="B107" s="174" t="s">
        <v>192</v>
      </c>
      <c r="C107" s="12" t="s">
        <v>193</v>
      </c>
      <c r="D107" s="14">
        <v>28</v>
      </c>
      <c r="E107" s="14">
        <v>29</v>
      </c>
      <c r="F107" s="14">
        <v>30</v>
      </c>
      <c r="G107" s="12">
        <v>1</v>
      </c>
      <c r="H107" s="12">
        <v>2</v>
      </c>
      <c r="I107" s="12">
        <v>3</v>
      </c>
      <c r="J107" s="14">
        <v>4</v>
      </c>
      <c r="K107" s="12"/>
    </row>
    <row r="108" spans="1:11" ht="14.25">
      <c r="A108" s="17"/>
      <c r="B108" s="175"/>
      <c r="C108" s="12" t="s">
        <v>194</v>
      </c>
      <c r="D108" s="14">
        <v>5</v>
      </c>
      <c r="E108" s="12">
        <v>6</v>
      </c>
      <c r="F108" s="12">
        <v>7</v>
      </c>
      <c r="G108" s="12">
        <v>8</v>
      </c>
      <c r="H108" s="12">
        <v>9</v>
      </c>
      <c r="I108" s="12">
        <v>10</v>
      </c>
      <c r="J108" s="14">
        <v>11</v>
      </c>
      <c r="K108" s="12"/>
    </row>
    <row r="109" spans="1:11" ht="15.75">
      <c r="A109" s="17"/>
      <c r="B109" s="175"/>
      <c r="C109" s="12" t="s">
        <v>195</v>
      </c>
      <c r="D109" s="14">
        <v>12</v>
      </c>
      <c r="E109" s="12">
        <v>13</v>
      </c>
      <c r="F109" s="12">
        <v>14</v>
      </c>
      <c r="G109" s="12">
        <v>15</v>
      </c>
      <c r="H109" s="12">
        <v>16</v>
      </c>
      <c r="I109" s="12">
        <v>17</v>
      </c>
      <c r="J109" s="169">
        <v>18</v>
      </c>
      <c r="K109" s="170" t="s">
        <v>196</v>
      </c>
    </row>
    <row r="110" spans="1:11" ht="15.75">
      <c r="A110" s="21"/>
      <c r="B110" s="176"/>
      <c r="C110" s="12" t="s">
        <v>197</v>
      </c>
      <c r="D110" s="169">
        <v>19</v>
      </c>
      <c r="E110" s="12">
        <v>20</v>
      </c>
      <c r="F110" s="12">
        <v>21</v>
      </c>
      <c r="G110" s="12">
        <v>22</v>
      </c>
      <c r="H110" s="12">
        <v>23</v>
      </c>
      <c r="I110" s="12">
        <v>24</v>
      </c>
      <c r="J110" s="14">
        <v>25</v>
      </c>
      <c r="K110" s="12"/>
    </row>
    <row r="111" spans="1:11" ht="14.25">
      <c r="A111" s="11">
        <v>113</v>
      </c>
      <c r="B111" s="174" t="s">
        <v>198</v>
      </c>
      <c r="C111" s="12" t="s">
        <v>199</v>
      </c>
      <c r="D111" s="14">
        <v>26</v>
      </c>
      <c r="E111" s="12">
        <v>27</v>
      </c>
      <c r="F111" s="12">
        <v>28</v>
      </c>
      <c r="G111" s="12">
        <v>29</v>
      </c>
      <c r="H111" s="12">
        <v>30</v>
      </c>
      <c r="I111" s="12">
        <v>31</v>
      </c>
      <c r="J111" s="14">
        <v>1</v>
      </c>
      <c r="K111" s="12"/>
    </row>
    <row r="112" spans="1:11" ht="14.25">
      <c r="A112" s="17"/>
      <c r="B112" s="175"/>
      <c r="C112" s="12" t="s">
        <v>200</v>
      </c>
      <c r="D112" s="14">
        <v>2</v>
      </c>
      <c r="E112" s="12">
        <v>3</v>
      </c>
      <c r="F112" s="12">
        <v>4</v>
      </c>
      <c r="G112" s="12">
        <v>5</v>
      </c>
      <c r="H112" s="12">
        <v>6</v>
      </c>
      <c r="I112" s="12">
        <v>7</v>
      </c>
      <c r="J112" s="14">
        <v>8</v>
      </c>
      <c r="K112" s="12"/>
    </row>
    <row r="113" spans="1:11" ht="42.75">
      <c r="A113" s="17"/>
      <c r="B113" s="175"/>
      <c r="C113" s="12" t="s">
        <v>201</v>
      </c>
      <c r="D113" s="14">
        <v>9</v>
      </c>
      <c r="E113" s="14">
        <v>10</v>
      </c>
      <c r="F113" s="12">
        <v>11</v>
      </c>
      <c r="G113" s="12">
        <v>12</v>
      </c>
      <c r="H113" s="12">
        <v>13</v>
      </c>
      <c r="I113" s="12">
        <v>14</v>
      </c>
      <c r="J113" s="167">
        <v>15</v>
      </c>
      <c r="K113" s="171" t="s">
        <v>202</v>
      </c>
    </row>
    <row r="114" spans="1:11" ht="14.25">
      <c r="A114" s="17"/>
      <c r="B114" s="175"/>
      <c r="C114" s="12" t="s">
        <v>203</v>
      </c>
      <c r="D114" s="14">
        <v>16</v>
      </c>
      <c r="E114" s="12">
        <v>17</v>
      </c>
      <c r="F114" s="12">
        <v>18</v>
      </c>
      <c r="G114" s="12">
        <v>19</v>
      </c>
      <c r="H114" s="12">
        <v>20</v>
      </c>
      <c r="I114" s="12">
        <v>21</v>
      </c>
      <c r="J114" s="14">
        <v>22</v>
      </c>
      <c r="K114" s="164" t="s">
        <v>204</v>
      </c>
    </row>
    <row r="115" spans="1:11" ht="14.25">
      <c r="A115" s="21"/>
      <c r="B115" s="176"/>
      <c r="C115" s="12" t="s">
        <v>205</v>
      </c>
      <c r="D115" s="14">
        <v>23</v>
      </c>
      <c r="E115" s="12">
        <v>24</v>
      </c>
      <c r="F115" s="12">
        <v>25</v>
      </c>
      <c r="G115" s="12">
        <v>26</v>
      </c>
      <c r="H115" s="12">
        <v>27</v>
      </c>
      <c r="I115" s="12">
        <v>28</v>
      </c>
      <c r="J115" s="14">
        <v>29</v>
      </c>
      <c r="K115" s="12"/>
    </row>
    <row r="116" spans="1:11" ht="28.5">
      <c r="A116" s="11">
        <v>113</v>
      </c>
      <c r="B116" s="174" t="s">
        <v>206</v>
      </c>
      <c r="C116" s="12" t="s">
        <v>207</v>
      </c>
      <c r="D116" s="14">
        <v>30</v>
      </c>
      <c r="E116" s="35">
        <v>1</v>
      </c>
      <c r="F116" s="35">
        <v>2</v>
      </c>
      <c r="G116" s="35">
        <v>3</v>
      </c>
      <c r="H116" s="35">
        <v>4</v>
      </c>
      <c r="I116" s="172">
        <v>5</v>
      </c>
      <c r="J116" s="15">
        <v>6</v>
      </c>
      <c r="K116" s="171" t="s">
        <v>208</v>
      </c>
    </row>
    <row r="117" spans="1:11" ht="14.25">
      <c r="A117" s="17"/>
      <c r="B117" s="175"/>
      <c r="C117" s="12" t="s">
        <v>209</v>
      </c>
      <c r="D117" s="14">
        <v>7</v>
      </c>
      <c r="E117" s="14">
        <v>8</v>
      </c>
      <c r="F117" s="14">
        <v>9</v>
      </c>
      <c r="G117" s="14">
        <v>10</v>
      </c>
      <c r="H117" s="14">
        <v>11</v>
      </c>
      <c r="I117" s="14">
        <v>12</v>
      </c>
      <c r="J117" s="14">
        <v>13</v>
      </c>
      <c r="K117" s="12" t="s">
        <v>210</v>
      </c>
    </row>
    <row r="118" spans="1:11" ht="14.25">
      <c r="A118" s="17"/>
      <c r="B118" s="175"/>
      <c r="C118" s="12"/>
      <c r="D118" s="14">
        <v>14</v>
      </c>
      <c r="E118" s="14">
        <v>15</v>
      </c>
      <c r="F118" s="14">
        <v>16</v>
      </c>
      <c r="G118" s="14">
        <v>17</v>
      </c>
      <c r="H118" s="14">
        <v>18</v>
      </c>
      <c r="I118" s="14">
        <v>19</v>
      </c>
      <c r="J118" s="14">
        <v>20</v>
      </c>
      <c r="K118" s="12"/>
    </row>
    <row r="119" spans="1:11" ht="14.25">
      <c r="A119" s="21"/>
      <c r="B119" s="176"/>
      <c r="C119" s="12"/>
      <c r="D119" s="14">
        <v>21</v>
      </c>
      <c r="E119" s="14">
        <v>22</v>
      </c>
      <c r="F119" s="14">
        <v>23</v>
      </c>
      <c r="G119" s="14">
        <v>24</v>
      </c>
      <c r="H119" s="14">
        <v>25</v>
      </c>
      <c r="I119" s="173">
        <v>26</v>
      </c>
      <c r="J119" s="173">
        <v>27</v>
      </c>
      <c r="K119" s="12"/>
    </row>
    <row r="120" spans="1:11" ht="14.25">
      <c r="A120" s="11">
        <v>113</v>
      </c>
      <c r="B120" s="174" t="s">
        <v>12</v>
      </c>
      <c r="C120" s="12"/>
      <c r="D120" s="173">
        <v>28</v>
      </c>
      <c r="E120" s="173">
        <v>29</v>
      </c>
      <c r="F120" s="173">
        <v>30</v>
      </c>
      <c r="G120" s="14">
        <v>31</v>
      </c>
      <c r="H120" s="14">
        <v>1</v>
      </c>
      <c r="I120" s="14">
        <v>2</v>
      </c>
      <c r="J120" s="14">
        <v>3</v>
      </c>
      <c r="K120" s="12"/>
    </row>
    <row r="121" spans="1:11" ht="15.75" customHeight="1">
      <c r="A121" s="17"/>
      <c r="B121" s="175"/>
      <c r="C121" s="12"/>
      <c r="D121" s="14">
        <v>4</v>
      </c>
      <c r="E121" s="14">
        <v>5</v>
      </c>
      <c r="F121" s="14">
        <v>6</v>
      </c>
      <c r="G121" s="14">
        <v>7</v>
      </c>
      <c r="H121" s="14">
        <v>8</v>
      </c>
      <c r="I121" s="14">
        <v>9</v>
      </c>
      <c r="J121" s="14">
        <v>10</v>
      </c>
      <c r="K121" s="12"/>
    </row>
    <row r="122" spans="1:11" ht="15.75" customHeight="1">
      <c r="A122" s="17"/>
      <c r="B122" s="175"/>
      <c r="C122" s="12"/>
      <c r="D122" s="14">
        <v>11</v>
      </c>
      <c r="E122" s="14">
        <v>12</v>
      </c>
      <c r="F122" s="14">
        <v>13</v>
      </c>
      <c r="G122" s="14">
        <v>14</v>
      </c>
      <c r="H122" s="14">
        <v>15</v>
      </c>
      <c r="I122" s="14">
        <v>16</v>
      </c>
      <c r="J122" s="14">
        <v>17</v>
      </c>
      <c r="K122" s="12"/>
    </row>
    <row r="123" spans="1:11" ht="15.75" customHeight="1">
      <c r="A123" s="17"/>
      <c r="B123" s="175"/>
      <c r="C123" s="12"/>
      <c r="D123" s="14">
        <v>18</v>
      </c>
      <c r="E123" s="14">
        <v>19</v>
      </c>
      <c r="F123" s="14">
        <v>20</v>
      </c>
      <c r="G123" s="35">
        <v>21</v>
      </c>
      <c r="H123" s="35">
        <v>22</v>
      </c>
      <c r="I123" s="23">
        <v>23</v>
      </c>
      <c r="J123" s="14">
        <v>24</v>
      </c>
      <c r="K123" s="12"/>
    </row>
    <row r="124" spans="1:11" ht="15.75" customHeight="1">
      <c r="A124" s="21"/>
      <c r="B124" s="176"/>
      <c r="C124" s="12"/>
      <c r="D124" s="14">
        <v>25</v>
      </c>
      <c r="E124" s="23">
        <v>26</v>
      </c>
      <c r="F124" s="23">
        <v>27</v>
      </c>
      <c r="G124" s="23">
        <v>28</v>
      </c>
      <c r="H124" s="23">
        <v>29</v>
      </c>
      <c r="I124" s="12">
        <v>30</v>
      </c>
      <c r="J124" s="14">
        <v>31</v>
      </c>
      <c r="K124" s="12" t="s">
        <v>211</v>
      </c>
    </row>
    <row r="125" spans="1:11" ht="15.75" customHeight="1">
      <c r="A125" s="38"/>
      <c r="B125" s="38" t="s">
        <v>17</v>
      </c>
      <c r="C125" s="40"/>
      <c r="D125" s="40">
        <v>1</v>
      </c>
      <c r="E125" s="40"/>
      <c r="F125" s="40"/>
      <c r="G125" s="40"/>
      <c r="H125" s="40"/>
      <c r="I125" s="40"/>
      <c r="J125" s="40"/>
      <c r="K125" s="40"/>
    </row>
    <row r="126" spans="1:11" ht="15.75" customHeight="1">
      <c r="A126" s="38"/>
      <c r="B126" s="38"/>
      <c r="C126" s="40"/>
      <c r="D126" s="40"/>
      <c r="E126" s="40"/>
      <c r="F126" s="40"/>
      <c r="G126" s="40"/>
      <c r="H126" s="40"/>
      <c r="I126" s="40"/>
      <c r="J126" s="40"/>
      <c r="K126" s="40"/>
    </row>
    <row r="127" spans="1:11" ht="15.75" customHeight="1">
      <c r="A127" s="38"/>
      <c r="B127" s="38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1:11" ht="15.75" customHeight="1">
      <c r="A128" s="38"/>
      <c r="B128" s="38"/>
      <c r="C128" s="40"/>
      <c r="D128" s="40"/>
      <c r="E128" s="40"/>
      <c r="F128" s="40"/>
      <c r="G128" s="40"/>
      <c r="H128" s="40"/>
      <c r="I128" s="40"/>
      <c r="J128" s="40"/>
      <c r="K128" s="40"/>
    </row>
    <row r="129" spans="1:11" ht="15.75" customHeight="1">
      <c r="A129" s="38"/>
      <c r="B129" s="38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1:11" ht="15.75" customHeight="1">
      <c r="A130" s="38"/>
      <c r="B130" s="38"/>
      <c r="C130" s="40"/>
      <c r="D130" s="40"/>
      <c r="E130" s="40"/>
      <c r="F130" s="40"/>
      <c r="G130" s="40"/>
      <c r="H130" s="40"/>
      <c r="I130" s="40"/>
      <c r="J130" s="40"/>
      <c r="K130" s="40"/>
    </row>
    <row r="131" spans="1:11" ht="15.75" customHeight="1">
      <c r="A131" s="38"/>
      <c r="B131" s="38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1:11" ht="15.75" customHeight="1">
      <c r="A132" s="38"/>
      <c r="B132" s="38"/>
      <c r="C132" s="40"/>
      <c r="D132" s="40"/>
      <c r="E132" s="40"/>
      <c r="F132" s="40"/>
      <c r="G132" s="40"/>
      <c r="H132" s="40"/>
      <c r="I132" s="40"/>
      <c r="J132" s="40"/>
      <c r="K132" s="40"/>
    </row>
    <row r="133" spans="1:11" ht="15.75" customHeight="1">
      <c r="A133" s="38"/>
      <c r="B133" s="38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1:11" ht="15.75" customHeight="1">
      <c r="A134" s="38"/>
      <c r="B134" s="38"/>
      <c r="C134" s="40"/>
      <c r="D134" s="40"/>
      <c r="E134" s="40"/>
      <c r="F134" s="40"/>
      <c r="G134" s="40"/>
      <c r="H134" s="40"/>
      <c r="I134" s="40"/>
      <c r="J134" s="40"/>
      <c r="K134" s="40"/>
    </row>
    <row r="135" spans="1:11" ht="15.75" customHeight="1">
      <c r="A135" s="38"/>
      <c r="B135" s="38"/>
      <c r="C135" s="40"/>
      <c r="D135" s="40"/>
      <c r="E135" s="40"/>
      <c r="F135" s="40"/>
      <c r="G135" s="40"/>
      <c r="H135" s="40"/>
      <c r="I135" s="40"/>
      <c r="J135" s="40"/>
      <c r="K135" s="40"/>
    </row>
    <row r="136" spans="1:11" ht="15.75" customHeight="1">
      <c r="A136" s="38"/>
      <c r="B136" s="38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1:11" ht="15.75" customHeight="1">
      <c r="A137" s="38"/>
      <c r="B137" s="38"/>
      <c r="C137" s="40"/>
      <c r="D137" s="40"/>
      <c r="E137" s="40"/>
      <c r="F137" s="40"/>
      <c r="G137" s="40"/>
      <c r="H137" s="40"/>
      <c r="I137" s="40"/>
      <c r="J137" s="40"/>
      <c r="K137" s="40"/>
    </row>
    <row r="138" spans="1:11" ht="15.75" customHeight="1">
      <c r="A138" s="38"/>
      <c r="B138" s="38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1:11" ht="15.75" customHeight="1">
      <c r="A139" s="38"/>
      <c r="B139" s="38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1:11" ht="15.75" customHeight="1">
      <c r="A140" s="38"/>
      <c r="B140" s="38"/>
      <c r="C140" s="40"/>
      <c r="D140" s="40"/>
      <c r="E140" s="40"/>
      <c r="F140" s="40"/>
      <c r="G140" s="40"/>
      <c r="H140" s="40"/>
      <c r="I140" s="40"/>
      <c r="J140" s="40"/>
      <c r="K140" s="40"/>
    </row>
    <row r="141" spans="1:11" ht="15.75" customHeight="1">
      <c r="A141" s="38"/>
      <c r="B141" s="38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 ht="15.75" customHeight="1">
      <c r="A142" s="38"/>
      <c r="B142" s="38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 ht="15.75" customHeight="1">
      <c r="A143" s="38"/>
      <c r="B143" s="38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 ht="15.75" customHeight="1">
      <c r="A144" s="38"/>
      <c r="B144" s="38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 ht="15.75" customHeight="1">
      <c r="A145" s="38"/>
      <c r="B145" s="38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 ht="15.75" customHeight="1">
      <c r="A146" s="38"/>
      <c r="B146" s="38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 ht="15.75" customHeight="1">
      <c r="A147" s="38"/>
      <c r="B147" s="38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 ht="15.75" customHeight="1">
      <c r="A148" s="38"/>
      <c r="B148" s="38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 ht="15.75" customHeight="1">
      <c r="A149" s="38"/>
      <c r="B149" s="38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 ht="15.75" customHeight="1">
      <c r="A150" s="38"/>
      <c r="B150" s="38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 ht="15.75" customHeight="1">
      <c r="A151" s="38"/>
      <c r="B151" s="38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 ht="15.75" customHeight="1">
      <c r="A152" s="38"/>
      <c r="B152" s="38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 ht="15.75" customHeight="1">
      <c r="A153" s="38"/>
      <c r="B153" s="38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 ht="15.75" customHeight="1">
      <c r="A154" s="38"/>
      <c r="B154" s="38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 ht="15.75" customHeight="1">
      <c r="A155" s="38"/>
      <c r="B155" s="38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 ht="15.75" customHeight="1">
      <c r="A156" s="38"/>
      <c r="B156" s="38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 ht="15.75" customHeight="1">
      <c r="A157" s="38"/>
      <c r="B157" s="38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 ht="15.75" customHeight="1">
      <c r="A158" s="38"/>
      <c r="B158" s="38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 ht="15.75" customHeight="1">
      <c r="A159" s="38"/>
      <c r="B159" s="38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 ht="15.75" customHeight="1">
      <c r="A160" s="38"/>
      <c r="B160" s="38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 ht="15.75" customHeight="1">
      <c r="A161" s="38"/>
      <c r="B161" s="38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 ht="15.75" customHeight="1">
      <c r="A162" s="38"/>
      <c r="B162" s="38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 ht="15.75" customHeight="1">
      <c r="A163" s="38"/>
      <c r="B163" s="38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 ht="15.75" customHeight="1">
      <c r="A164" s="38"/>
      <c r="B164" s="38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 ht="15.75" customHeight="1">
      <c r="A165" s="38"/>
      <c r="B165" s="38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 ht="15.75" customHeight="1">
      <c r="A166" s="38"/>
      <c r="B166" s="38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 ht="15.75" customHeight="1">
      <c r="A167" s="38"/>
      <c r="B167" s="38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 ht="15.75" customHeight="1">
      <c r="A168" s="38"/>
      <c r="B168" s="38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 ht="15.75" customHeight="1">
      <c r="A169" s="38"/>
      <c r="B169" s="38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 ht="15.75" customHeight="1">
      <c r="A170" s="38"/>
      <c r="B170" s="38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 ht="15.75" customHeight="1">
      <c r="A171" s="38"/>
      <c r="B171" s="38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 ht="15.75" customHeight="1">
      <c r="A172" s="38"/>
      <c r="B172" s="38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 ht="15.75" customHeight="1">
      <c r="A173" s="38"/>
      <c r="B173" s="38"/>
    </row>
    <row r="174" spans="1:11" ht="15.75" customHeight="1">
      <c r="A174" s="38"/>
      <c r="B174" s="38"/>
    </row>
    <row r="175" spans="1:11" ht="15.75" customHeight="1">
      <c r="A175" s="38"/>
      <c r="B175" s="38"/>
    </row>
    <row r="176" spans="1:11" ht="15.75" customHeight="1">
      <c r="A176" s="38"/>
      <c r="B176" s="38"/>
    </row>
    <row r="177" spans="1:2" ht="15.75" customHeight="1">
      <c r="A177" s="38"/>
      <c r="B177" s="38"/>
    </row>
    <row r="178" spans="1:2" ht="15.75" customHeight="1">
      <c r="A178" s="38"/>
      <c r="B178" s="38"/>
    </row>
    <row r="179" spans="1:2" ht="15.75" customHeight="1">
      <c r="A179" s="38"/>
      <c r="B179" s="38"/>
    </row>
    <row r="180" spans="1:2" ht="15.75" customHeight="1">
      <c r="A180" s="38"/>
      <c r="B180" s="38"/>
    </row>
    <row r="181" spans="1:2" ht="15.75" customHeight="1">
      <c r="A181" s="38"/>
      <c r="B181" s="38"/>
    </row>
    <row r="182" spans="1:2" ht="15.75" customHeight="1">
      <c r="A182" s="38"/>
      <c r="B182" s="38"/>
    </row>
    <row r="183" spans="1:2" ht="15.75" customHeight="1">
      <c r="A183" s="38"/>
      <c r="B183" s="38"/>
    </row>
    <row r="184" spans="1:2" ht="15.75" customHeight="1">
      <c r="A184" s="38"/>
      <c r="B184" s="38"/>
    </row>
    <row r="185" spans="1:2" ht="15.75" customHeight="1">
      <c r="A185" s="38"/>
      <c r="B185" s="38"/>
    </row>
    <row r="186" spans="1:2" ht="15.75" customHeight="1">
      <c r="A186" s="38"/>
      <c r="B186" s="38"/>
    </row>
    <row r="187" spans="1:2" ht="15.75" customHeight="1">
      <c r="A187" s="38"/>
      <c r="B187" s="38"/>
    </row>
    <row r="188" spans="1:2" ht="15.75" customHeight="1">
      <c r="A188" s="38"/>
      <c r="B188" s="38"/>
    </row>
    <row r="189" spans="1:2" ht="15.75" customHeight="1">
      <c r="A189" s="38"/>
      <c r="B189" s="38"/>
    </row>
    <row r="190" spans="1:2" ht="15.75" customHeight="1">
      <c r="A190" s="38"/>
      <c r="B190" s="38"/>
    </row>
    <row r="191" spans="1:2" ht="15.75" customHeight="1">
      <c r="A191" s="38"/>
      <c r="B191" s="38"/>
    </row>
    <row r="192" spans="1:2" ht="15.75" customHeight="1">
      <c r="A192" s="38"/>
      <c r="B192" s="38"/>
    </row>
    <row r="193" spans="1:2" ht="15.75" customHeight="1">
      <c r="A193" s="38"/>
      <c r="B193" s="38"/>
    </row>
    <row r="194" spans="1:2" ht="15.75" customHeight="1">
      <c r="A194" s="38"/>
      <c r="B194" s="38"/>
    </row>
    <row r="195" spans="1:2" ht="15.75" customHeight="1">
      <c r="A195" s="38"/>
      <c r="B195" s="38"/>
    </row>
    <row r="196" spans="1:2" ht="15.75" customHeight="1">
      <c r="A196" s="38"/>
      <c r="B196" s="38"/>
    </row>
    <row r="197" spans="1:2" ht="15.75" customHeight="1">
      <c r="A197" s="38"/>
      <c r="B197" s="38"/>
    </row>
    <row r="198" spans="1:2" ht="15.75" customHeight="1">
      <c r="A198" s="38"/>
      <c r="B198" s="38"/>
    </row>
    <row r="199" spans="1:2" ht="15.75" customHeight="1">
      <c r="A199" s="38"/>
      <c r="B199" s="38"/>
    </row>
    <row r="200" spans="1:2" ht="15.75" customHeight="1">
      <c r="A200" s="38"/>
      <c r="B200" s="38"/>
    </row>
    <row r="201" spans="1:2" ht="15.75" customHeight="1">
      <c r="A201" s="38"/>
      <c r="B201" s="38"/>
    </row>
    <row r="202" spans="1:2" ht="15.75" customHeight="1">
      <c r="A202" s="38"/>
      <c r="B202" s="38"/>
    </row>
    <row r="203" spans="1:2" ht="15.75" customHeight="1">
      <c r="A203" s="38"/>
      <c r="B203" s="38"/>
    </row>
    <row r="204" spans="1:2" ht="15.75" customHeight="1">
      <c r="A204" s="38"/>
      <c r="B204" s="38"/>
    </row>
    <row r="205" spans="1:2" ht="15.75" customHeight="1">
      <c r="A205" s="38"/>
      <c r="B205" s="38"/>
    </row>
    <row r="206" spans="1:2" ht="15.75" customHeight="1">
      <c r="A206" s="38"/>
      <c r="B206" s="38"/>
    </row>
    <row r="207" spans="1:2" ht="15.75" customHeight="1">
      <c r="A207" s="38"/>
      <c r="B207" s="38"/>
    </row>
    <row r="208" spans="1:2" ht="15.75" customHeight="1">
      <c r="A208" s="38"/>
      <c r="B208" s="38"/>
    </row>
    <row r="209" spans="1:2" ht="15.75" customHeight="1">
      <c r="A209" s="38"/>
      <c r="B209" s="38"/>
    </row>
    <row r="210" spans="1:2" ht="15.75" customHeight="1">
      <c r="A210" s="38"/>
      <c r="B210" s="38"/>
    </row>
    <row r="211" spans="1:2" ht="15.75" customHeight="1">
      <c r="A211" s="38"/>
      <c r="B211" s="38"/>
    </row>
    <row r="212" spans="1:2" ht="15.75" customHeight="1">
      <c r="A212" s="38"/>
      <c r="B212" s="38"/>
    </row>
    <row r="213" spans="1:2" ht="15.75" customHeight="1">
      <c r="A213" s="38"/>
      <c r="B213" s="38"/>
    </row>
    <row r="214" spans="1:2" ht="15.75" customHeight="1">
      <c r="A214" s="38"/>
      <c r="B214" s="38"/>
    </row>
    <row r="215" spans="1:2" ht="15.75" customHeight="1">
      <c r="A215" s="38"/>
      <c r="B215" s="38"/>
    </row>
    <row r="216" spans="1:2" ht="15.75" customHeight="1">
      <c r="A216" s="38"/>
      <c r="B216" s="38"/>
    </row>
    <row r="217" spans="1:2" ht="15.75" customHeight="1">
      <c r="A217" s="38"/>
      <c r="B217" s="38"/>
    </row>
    <row r="218" spans="1:2" ht="15.75" customHeight="1">
      <c r="A218" s="38"/>
      <c r="B218" s="38"/>
    </row>
    <row r="219" spans="1:2" ht="15.75" customHeight="1">
      <c r="A219" s="38"/>
      <c r="B219" s="38"/>
    </row>
    <row r="220" spans="1:2" ht="15.75" customHeight="1">
      <c r="A220" s="38"/>
      <c r="B220" s="38"/>
    </row>
    <row r="221" spans="1:2" ht="15.75" customHeight="1">
      <c r="A221" s="38"/>
      <c r="B221" s="38"/>
    </row>
    <row r="222" spans="1:2" ht="15.75" customHeight="1">
      <c r="A222" s="38"/>
      <c r="B222" s="38"/>
    </row>
    <row r="223" spans="1:2" ht="15.75" customHeight="1">
      <c r="A223" s="38"/>
      <c r="B223" s="38"/>
    </row>
    <row r="224" spans="1:2" ht="15.75" customHeight="1">
      <c r="A224" s="38"/>
      <c r="B224" s="38"/>
    </row>
    <row r="225" spans="1:2" ht="15.75" customHeight="1">
      <c r="A225" s="38"/>
      <c r="B225" s="38"/>
    </row>
    <row r="226" spans="1:2" ht="15.75" customHeight="1">
      <c r="A226" s="38"/>
      <c r="B226" s="38"/>
    </row>
    <row r="227" spans="1:2" ht="15.75" customHeight="1">
      <c r="A227" s="38"/>
      <c r="B227" s="38"/>
    </row>
    <row r="228" spans="1:2" ht="15.75" customHeight="1">
      <c r="A228" s="38"/>
      <c r="B228" s="38"/>
    </row>
    <row r="229" spans="1:2" ht="15.75" customHeight="1">
      <c r="A229" s="38"/>
      <c r="B229" s="38"/>
    </row>
    <row r="230" spans="1:2" ht="15.75" customHeight="1">
      <c r="A230" s="38"/>
      <c r="B230" s="38"/>
    </row>
    <row r="231" spans="1:2" ht="15.75" customHeight="1">
      <c r="A231" s="38"/>
      <c r="B231" s="38"/>
    </row>
    <row r="232" spans="1:2" ht="15.75" customHeight="1">
      <c r="A232" s="38"/>
      <c r="B232" s="38"/>
    </row>
    <row r="233" spans="1:2" ht="15.75" customHeight="1">
      <c r="A233" s="38"/>
      <c r="B233" s="38"/>
    </row>
    <row r="234" spans="1:2" ht="15.75" customHeight="1">
      <c r="A234" s="38"/>
      <c r="B234" s="38"/>
    </row>
    <row r="235" spans="1:2" ht="15.75" customHeight="1">
      <c r="A235" s="38"/>
      <c r="B235" s="38"/>
    </row>
    <row r="236" spans="1:2" ht="15.75" customHeight="1">
      <c r="A236" s="38"/>
      <c r="B236" s="38"/>
    </row>
    <row r="237" spans="1:2" ht="15.75" customHeight="1">
      <c r="A237" s="38"/>
      <c r="B237" s="38"/>
    </row>
    <row r="238" spans="1:2" ht="15.75" customHeight="1">
      <c r="A238" s="38"/>
      <c r="B238" s="38"/>
    </row>
    <row r="239" spans="1:2" ht="15.75" customHeight="1">
      <c r="A239" s="38"/>
      <c r="B239" s="38"/>
    </row>
    <row r="240" spans="1:2" ht="15.75" customHeight="1">
      <c r="A240" s="38"/>
      <c r="B240" s="38"/>
    </row>
    <row r="241" spans="1:2" ht="15.75" customHeight="1">
      <c r="A241" s="38"/>
      <c r="B241" s="38"/>
    </row>
    <row r="242" spans="1:2" ht="15.75" customHeight="1">
      <c r="A242" s="38"/>
      <c r="B242" s="38"/>
    </row>
    <row r="243" spans="1:2" ht="15.75" customHeight="1">
      <c r="A243" s="38"/>
      <c r="B243" s="38"/>
    </row>
    <row r="244" spans="1:2" ht="15.75" customHeight="1">
      <c r="A244" s="38"/>
      <c r="B244" s="38"/>
    </row>
    <row r="245" spans="1:2" ht="15.75" customHeight="1">
      <c r="A245" s="38"/>
      <c r="B245" s="38"/>
    </row>
    <row r="246" spans="1:2" ht="15.75" customHeight="1">
      <c r="A246" s="38"/>
      <c r="B246" s="38"/>
    </row>
    <row r="247" spans="1:2" ht="15.75" customHeight="1">
      <c r="A247" s="38"/>
      <c r="B247" s="38"/>
    </row>
    <row r="248" spans="1:2" ht="15.75" customHeight="1">
      <c r="A248" s="38"/>
      <c r="B248" s="38"/>
    </row>
    <row r="249" spans="1:2" ht="15.75" customHeight="1">
      <c r="A249" s="38"/>
      <c r="B249" s="38"/>
    </row>
    <row r="250" spans="1:2" ht="15.75" customHeight="1">
      <c r="A250" s="38"/>
      <c r="B250" s="38"/>
    </row>
    <row r="251" spans="1:2" ht="15.75" customHeight="1">
      <c r="A251" s="38"/>
      <c r="B251" s="38"/>
    </row>
    <row r="252" spans="1:2" ht="15.75" customHeight="1">
      <c r="A252" s="38"/>
      <c r="B252" s="38"/>
    </row>
    <row r="253" spans="1:2" ht="15.75" customHeight="1">
      <c r="A253" s="38"/>
      <c r="B253" s="38"/>
    </row>
    <row r="254" spans="1:2" ht="15.75" customHeight="1">
      <c r="A254" s="38"/>
      <c r="B254" s="38"/>
    </row>
    <row r="255" spans="1:2" ht="15.75" customHeight="1">
      <c r="A255" s="38"/>
      <c r="B255" s="38"/>
    </row>
    <row r="256" spans="1:2" ht="15.75" customHeight="1">
      <c r="A256" s="38"/>
      <c r="B256" s="38"/>
    </row>
    <row r="257" spans="1:2" ht="15.75" customHeight="1">
      <c r="A257" s="38"/>
      <c r="B257" s="38"/>
    </row>
    <row r="258" spans="1:2" ht="15.75" customHeight="1">
      <c r="A258" s="38"/>
      <c r="B258" s="38"/>
    </row>
    <row r="259" spans="1:2" ht="15.75" customHeight="1">
      <c r="A259" s="38"/>
      <c r="B259" s="38"/>
    </row>
    <row r="260" spans="1:2" ht="15.75" customHeight="1">
      <c r="A260" s="38"/>
      <c r="B260" s="38"/>
    </row>
    <row r="261" spans="1:2" ht="15.75" customHeight="1">
      <c r="A261" s="38"/>
      <c r="B261" s="38"/>
    </row>
    <row r="262" spans="1:2" ht="15.75" customHeight="1">
      <c r="A262" s="38"/>
      <c r="B262" s="38"/>
    </row>
    <row r="263" spans="1:2" ht="15.75" customHeight="1">
      <c r="A263" s="38"/>
      <c r="B263" s="38"/>
    </row>
    <row r="264" spans="1:2" ht="15.75" customHeight="1">
      <c r="A264" s="38"/>
      <c r="B264" s="38"/>
    </row>
    <row r="265" spans="1:2" ht="15.75" customHeight="1">
      <c r="A265" s="38"/>
      <c r="B265" s="38"/>
    </row>
    <row r="266" spans="1:2" ht="15.75" customHeight="1">
      <c r="A266" s="38"/>
      <c r="B266" s="38"/>
    </row>
    <row r="267" spans="1:2" ht="15.75" customHeight="1">
      <c r="A267" s="38"/>
      <c r="B267" s="38"/>
    </row>
    <row r="268" spans="1:2" ht="15.75" customHeight="1">
      <c r="A268" s="38"/>
      <c r="B268" s="38"/>
    </row>
    <row r="269" spans="1:2" ht="15.75" customHeight="1">
      <c r="A269" s="38"/>
      <c r="B269" s="38"/>
    </row>
    <row r="270" spans="1:2" ht="15.75" customHeight="1">
      <c r="A270" s="38"/>
      <c r="B270" s="38"/>
    </row>
    <row r="271" spans="1:2" ht="15.75" customHeight="1">
      <c r="A271" s="38"/>
      <c r="B271" s="38"/>
    </row>
    <row r="272" spans="1:2" ht="15.75" customHeight="1">
      <c r="A272" s="38"/>
      <c r="B272" s="38"/>
    </row>
    <row r="273" spans="1:2" ht="15.75" customHeight="1">
      <c r="A273" s="38"/>
      <c r="B273" s="38"/>
    </row>
    <row r="274" spans="1:2" ht="15.75" customHeight="1">
      <c r="A274" s="38"/>
      <c r="B274" s="38"/>
    </row>
    <row r="275" spans="1:2" ht="15.75" customHeight="1">
      <c r="A275" s="38"/>
      <c r="B275" s="38"/>
    </row>
    <row r="276" spans="1:2" ht="15.75" customHeight="1">
      <c r="A276" s="38"/>
      <c r="B276" s="38"/>
    </row>
    <row r="277" spans="1:2" ht="15.75" customHeight="1">
      <c r="A277" s="38"/>
      <c r="B277" s="38"/>
    </row>
    <row r="278" spans="1:2" ht="15.75" customHeight="1">
      <c r="A278" s="38"/>
      <c r="B278" s="38"/>
    </row>
    <row r="279" spans="1:2" ht="15.75" customHeight="1">
      <c r="A279" s="38"/>
      <c r="B279" s="38"/>
    </row>
    <row r="280" spans="1:2" ht="15.75" customHeight="1">
      <c r="A280" s="38"/>
      <c r="B280" s="38"/>
    </row>
    <row r="281" spans="1:2" ht="15.75" customHeight="1">
      <c r="A281" s="38"/>
      <c r="B281" s="38"/>
    </row>
    <row r="282" spans="1:2" ht="15.75" customHeight="1">
      <c r="A282" s="38"/>
      <c r="B282" s="38"/>
    </row>
    <row r="283" spans="1:2" ht="15.75" customHeight="1">
      <c r="A283" s="38"/>
      <c r="B283" s="38"/>
    </row>
    <row r="284" spans="1:2" ht="15.75" customHeight="1">
      <c r="A284" s="38"/>
      <c r="B284" s="38"/>
    </row>
    <row r="285" spans="1:2" ht="15.75" customHeight="1">
      <c r="A285" s="38"/>
      <c r="B285" s="38"/>
    </row>
    <row r="286" spans="1:2" ht="15.75" customHeight="1">
      <c r="A286" s="38"/>
      <c r="B286" s="38"/>
    </row>
    <row r="287" spans="1:2" ht="15.75" customHeight="1">
      <c r="A287" s="38"/>
      <c r="B287" s="38"/>
    </row>
    <row r="288" spans="1:2" ht="15.75" customHeight="1">
      <c r="A288" s="38"/>
      <c r="B288" s="38"/>
    </row>
    <row r="289" spans="1:2" ht="15.75" customHeight="1">
      <c r="A289" s="38"/>
      <c r="B289" s="38"/>
    </row>
    <row r="290" spans="1:2" ht="15.75" customHeight="1">
      <c r="A290" s="38"/>
      <c r="B290" s="38"/>
    </row>
    <row r="291" spans="1:2" ht="15.75" customHeight="1">
      <c r="A291" s="38"/>
      <c r="B291" s="38"/>
    </row>
    <row r="292" spans="1:2" ht="15.75" customHeight="1">
      <c r="A292" s="38"/>
      <c r="B292" s="38"/>
    </row>
    <row r="293" spans="1:2" ht="15.75" customHeight="1">
      <c r="A293" s="38"/>
      <c r="B293" s="38"/>
    </row>
    <row r="294" spans="1:2" ht="15.75" customHeight="1">
      <c r="A294" s="38"/>
      <c r="B294" s="38"/>
    </row>
    <row r="295" spans="1:2" ht="15.75" customHeight="1">
      <c r="A295" s="38"/>
      <c r="B295" s="38"/>
    </row>
    <row r="296" spans="1:2" ht="15.75" customHeight="1">
      <c r="A296" s="38"/>
      <c r="B296" s="38"/>
    </row>
    <row r="297" spans="1:2" ht="15.75" customHeight="1">
      <c r="A297" s="38"/>
      <c r="B297" s="38"/>
    </row>
    <row r="298" spans="1:2" ht="15.75" customHeight="1">
      <c r="A298" s="38"/>
      <c r="B298" s="38"/>
    </row>
    <row r="299" spans="1:2" ht="15.75" customHeight="1">
      <c r="A299" s="38"/>
      <c r="B299" s="38"/>
    </row>
    <row r="300" spans="1:2" ht="15.75" customHeight="1">
      <c r="A300" s="38"/>
      <c r="B300" s="38"/>
    </row>
    <row r="301" spans="1:2" ht="15.75" customHeight="1">
      <c r="A301" s="38"/>
      <c r="B301" s="38"/>
    </row>
    <row r="302" spans="1:2" ht="15.75" customHeight="1">
      <c r="A302" s="38"/>
      <c r="B302" s="38"/>
    </row>
    <row r="303" spans="1:2" ht="15.75" customHeight="1">
      <c r="A303" s="38"/>
      <c r="B303" s="38"/>
    </row>
    <row r="304" spans="1:2" ht="15.75" customHeight="1">
      <c r="A304" s="38"/>
      <c r="B304" s="38"/>
    </row>
    <row r="305" spans="1:2" ht="15.75" customHeight="1">
      <c r="A305" s="38"/>
      <c r="B305" s="38"/>
    </row>
    <row r="306" spans="1:2" ht="15.75" customHeight="1">
      <c r="A306" s="38"/>
      <c r="B306" s="38"/>
    </row>
    <row r="307" spans="1:2" ht="15.75" customHeight="1">
      <c r="A307" s="38"/>
      <c r="B307" s="38"/>
    </row>
    <row r="308" spans="1:2" ht="15.75" customHeight="1">
      <c r="A308" s="38"/>
      <c r="B308" s="38"/>
    </row>
    <row r="309" spans="1:2" ht="15.75" customHeight="1">
      <c r="A309" s="38"/>
      <c r="B309" s="38"/>
    </row>
    <row r="310" spans="1:2" ht="15.75" customHeight="1">
      <c r="A310" s="38"/>
      <c r="B310" s="38"/>
    </row>
    <row r="311" spans="1:2" ht="15.75" customHeight="1">
      <c r="A311" s="38"/>
      <c r="B311" s="38"/>
    </row>
    <row r="312" spans="1:2" ht="15.75" customHeight="1">
      <c r="A312" s="38"/>
      <c r="B312" s="38"/>
    </row>
    <row r="313" spans="1:2" ht="15.75" customHeight="1">
      <c r="A313" s="38"/>
      <c r="B313" s="38"/>
    </row>
    <row r="314" spans="1:2" ht="15.75" customHeight="1">
      <c r="A314" s="38"/>
      <c r="B314" s="38"/>
    </row>
    <row r="315" spans="1:2" ht="15.75" customHeight="1">
      <c r="A315" s="38"/>
      <c r="B315" s="38"/>
    </row>
    <row r="316" spans="1:2" ht="15.75" customHeight="1">
      <c r="A316" s="38"/>
      <c r="B316" s="38"/>
    </row>
    <row r="317" spans="1:2" ht="15.75" customHeight="1">
      <c r="A317" s="38"/>
      <c r="B317" s="38"/>
    </row>
    <row r="318" spans="1:2" ht="15.75" customHeight="1">
      <c r="A318" s="38"/>
      <c r="B318" s="38"/>
    </row>
    <row r="319" spans="1:2" ht="15.75" customHeight="1">
      <c r="A319" s="38"/>
      <c r="B319" s="38"/>
    </row>
    <row r="320" spans="1:2" ht="15.75" customHeight="1">
      <c r="A320" s="38"/>
      <c r="B320" s="38"/>
    </row>
    <row r="321" spans="1:2" ht="15.75" customHeight="1">
      <c r="A321" s="38"/>
      <c r="B321" s="38"/>
    </row>
    <row r="322" spans="1:2" ht="15.75" customHeight="1">
      <c r="A322" s="38"/>
      <c r="B322" s="38"/>
    </row>
    <row r="323" spans="1:2" ht="15.75" customHeight="1">
      <c r="A323" s="38"/>
      <c r="B323" s="38"/>
    </row>
    <row r="324" spans="1:2" ht="15.75" customHeight="1">
      <c r="A324" s="38"/>
      <c r="B324" s="38"/>
    </row>
    <row r="325" spans="1:2" ht="15.75" customHeight="1">
      <c r="A325" s="38"/>
      <c r="B325" s="38"/>
    </row>
    <row r="326" spans="1:2" ht="15.75" customHeight="1">
      <c r="A326" s="38"/>
      <c r="B326" s="38"/>
    </row>
    <row r="327" spans="1:2" ht="15.75" customHeight="1">
      <c r="A327" s="38"/>
      <c r="B327" s="38"/>
    </row>
    <row r="328" spans="1:2" ht="15.75" customHeight="1">
      <c r="A328" s="38"/>
      <c r="B328" s="38"/>
    </row>
    <row r="329" spans="1:2" ht="15.75" customHeight="1">
      <c r="A329" s="38"/>
      <c r="B329" s="38"/>
    </row>
    <row r="330" spans="1:2" ht="15.75" customHeight="1">
      <c r="A330" s="38"/>
      <c r="B330" s="38"/>
    </row>
    <row r="331" spans="1:2" ht="15.75" customHeight="1">
      <c r="A331" s="38"/>
      <c r="B331" s="38"/>
    </row>
    <row r="332" spans="1:2" ht="15.75" customHeight="1">
      <c r="A332" s="38"/>
      <c r="B332" s="38"/>
    </row>
    <row r="333" spans="1:2" ht="15.75" customHeight="1">
      <c r="A333" s="38"/>
      <c r="B333" s="38"/>
    </row>
    <row r="334" spans="1:2" ht="15.75" customHeight="1">
      <c r="A334" s="38"/>
      <c r="B334" s="38"/>
    </row>
    <row r="335" spans="1:2" ht="15.75" customHeight="1">
      <c r="A335" s="38"/>
      <c r="B335" s="38"/>
    </row>
    <row r="336" spans="1:2" ht="15.75" customHeight="1">
      <c r="A336" s="38"/>
      <c r="B336" s="38"/>
    </row>
    <row r="337" spans="1:2" ht="15.75" customHeight="1">
      <c r="A337" s="38"/>
      <c r="B337" s="38"/>
    </row>
    <row r="338" spans="1:2" ht="15.75" customHeight="1">
      <c r="A338" s="38"/>
      <c r="B338" s="38"/>
    </row>
    <row r="339" spans="1:2" ht="15.75" customHeight="1">
      <c r="A339" s="38"/>
      <c r="B339" s="38"/>
    </row>
    <row r="340" spans="1:2" ht="15.75" customHeight="1">
      <c r="A340" s="38"/>
      <c r="B340" s="38"/>
    </row>
    <row r="341" spans="1:2" ht="15.75" customHeight="1">
      <c r="A341" s="38"/>
      <c r="B341" s="38"/>
    </row>
    <row r="342" spans="1:2" ht="15.75" customHeight="1">
      <c r="A342" s="38"/>
      <c r="B342" s="38"/>
    </row>
    <row r="343" spans="1:2" ht="15.75" customHeight="1">
      <c r="A343" s="38"/>
      <c r="B343" s="38"/>
    </row>
    <row r="344" spans="1:2" ht="15.75" customHeight="1">
      <c r="A344" s="38"/>
      <c r="B344" s="38"/>
    </row>
    <row r="345" spans="1:2" ht="15.75" customHeight="1">
      <c r="A345" s="38"/>
      <c r="B345" s="38"/>
    </row>
    <row r="346" spans="1:2" ht="15.75" customHeight="1">
      <c r="A346" s="38"/>
      <c r="B346" s="38"/>
    </row>
    <row r="347" spans="1:2" ht="15.75" customHeight="1">
      <c r="A347" s="38"/>
      <c r="B347" s="38"/>
    </row>
    <row r="348" spans="1:2" ht="15.75" customHeight="1">
      <c r="A348" s="38"/>
      <c r="B348" s="38"/>
    </row>
    <row r="349" spans="1:2" ht="15.75" customHeight="1">
      <c r="A349" s="38"/>
      <c r="B349" s="38"/>
    </row>
    <row r="350" spans="1:2" ht="15.75" customHeight="1">
      <c r="A350" s="38"/>
      <c r="B350" s="38"/>
    </row>
    <row r="351" spans="1:2" ht="15.75" customHeight="1">
      <c r="A351" s="38"/>
      <c r="B351" s="38"/>
    </row>
    <row r="352" spans="1:2" ht="15.75" customHeight="1">
      <c r="A352" s="38"/>
      <c r="B352" s="38"/>
    </row>
    <row r="353" spans="1:2" ht="15.75" customHeight="1">
      <c r="A353" s="38"/>
      <c r="B353" s="38"/>
    </row>
    <row r="354" spans="1:2" ht="15.75" customHeight="1">
      <c r="A354" s="38"/>
      <c r="B354" s="38"/>
    </row>
    <row r="355" spans="1:2" ht="15.75" customHeight="1">
      <c r="A355" s="38"/>
      <c r="B355" s="38"/>
    </row>
    <row r="356" spans="1:2" ht="15.75" customHeight="1">
      <c r="A356" s="38"/>
      <c r="B356" s="38"/>
    </row>
    <row r="357" spans="1:2" ht="15.75" customHeight="1">
      <c r="A357" s="38"/>
      <c r="B357" s="38"/>
    </row>
    <row r="358" spans="1:2" ht="15.75" customHeight="1">
      <c r="A358" s="38"/>
      <c r="B358" s="38"/>
    </row>
    <row r="359" spans="1:2" ht="15.75" customHeight="1">
      <c r="A359" s="38"/>
      <c r="B359" s="38"/>
    </row>
    <row r="360" spans="1:2" ht="15.75" customHeight="1">
      <c r="A360" s="38"/>
      <c r="B360" s="38"/>
    </row>
    <row r="361" spans="1:2" ht="15.75" customHeight="1">
      <c r="A361" s="38"/>
      <c r="B361" s="38"/>
    </row>
    <row r="362" spans="1:2" ht="15.75" customHeight="1">
      <c r="A362" s="38"/>
      <c r="B362" s="38"/>
    </row>
    <row r="363" spans="1:2" ht="15.75" customHeight="1">
      <c r="A363" s="38"/>
      <c r="B363" s="38"/>
    </row>
    <row r="364" spans="1:2" ht="15.75" customHeight="1">
      <c r="A364" s="38"/>
      <c r="B364" s="38"/>
    </row>
    <row r="365" spans="1:2" ht="15.75" customHeight="1">
      <c r="A365" s="38"/>
      <c r="B365" s="38"/>
    </row>
    <row r="366" spans="1:2" ht="15.75" customHeight="1">
      <c r="A366" s="38"/>
      <c r="B366" s="38"/>
    </row>
    <row r="367" spans="1:2" ht="15.75" customHeight="1">
      <c r="A367" s="38"/>
      <c r="B367" s="38"/>
    </row>
    <row r="368" spans="1:2" ht="15.75" customHeight="1">
      <c r="A368" s="38"/>
      <c r="B368" s="38"/>
    </row>
    <row r="369" spans="1:2" ht="15.75" customHeight="1">
      <c r="A369" s="38"/>
      <c r="B369" s="38"/>
    </row>
    <row r="370" spans="1:2" ht="15.75" customHeight="1">
      <c r="A370" s="38"/>
      <c r="B370" s="38"/>
    </row>
    <row r="371" spans="1:2" ht="15.75" customHeight="1">
      <c r="A371" s="38"/>
      <c r="B371" s="38"/>
    </row>
    <row r="372" spans="1:2" ht="15.75" customHeight="1">
      <c r="A372" s="38"/>
      <c r="B372" s="38"/>
    </row>
    <row r="373" spans="1:2" ht="15.75" customHeight="1">
      <c r="A373" s="38"/>
      <c r="B373" s="38"/>
    </row>
    <row r="374" spans="1:2" ht="15.75" customHeight="1">
      <c r="A374" s="38"/>
      <c r="B374" s="38"/>
    </row>
    <row r="375" spans="1:2" ht="15.75" customHeight="1">
      <c r="A375" s="38"/>
      <c r="B375" s="38"/>
    </row>
    <row r="376" spans="1:2" ht="15.75" customHeight="1">
      <c r="A376" s="38"/>
      <c r="B376" s="38"/>
    </row>
    <row r="377" spans="1:2" ht="15.75" customHeight="1">
      <c r="A377" s="38"/>
      <c r="B377" s="38"/>
    </row>
    <row r="378" spans="1:2" ht="15.75" customHeight="1">
      <c r="A378" s="38"/>
      <c r="B378" s="38"/>
    </row>
    <row r="379" spans="1:2" ht="15.75" customHeight="1">
      <c r="A379" s="38"/>
      <c r="B379" s="38"/>
    </row>
    <row r="380" spans="1:2" ht="15.75" customHeight="1">
      <c r="A380" s="38"/>
      <c r="B380" s="38"/>
    </row>
    <row r="381" spans="1:2" ht="15.75" customHeight="1">
      <c r="A381" s="38"/>
      <c r="B381" s="38"/>
    </row>
    <row r="382" spans="1:2" ht="15.75" customHeight="1">
      <c r="A382" s="38"/>
      <c r="B382" s="38"/>
    </row>
    <row r="383" spans="1:2" ht="15.75" customHeight="1">
      <c r="A383" s="38"/>
      <c r="B383" s="38"/>
    </row>
    <row r="384" spans="1:2" ht="15.75" customHeight="1">
      <c r="A384" s="38"/>
      <c r="B384" s="38"/>
    </row>
    <row r="385" spans="1:2" ht="15.75" customHeight="1">
      <c r="A385" s="38"/>
      <c r="B385" s="38"/>
    </row>
    <row r="386" spans="1:2" ht="15.75" customHeight="1">
      <c r="A386" s="38"/>
      <c r="B386" s="38"/>
    </row>
    <row r="387" spans="1:2" ht="15.75" customHeight="1">
      <c r="A387" s="38"/>
      <c r="B387" s="38"/>
    </row>
    <row r="388" spans="1:2" ht="15.75" customHeight="1">
      <c r="A388" s="38"/>
      <c r="B388" s="38"/>
    </row>
    <row r="389" spans="1:2" ht="15.75" customHeight="1">
      <c r="A389" s="38"/>
      <c r="B389" s="38"/>
    </row>
    <row r="390" spans="1:2" ht="15.75" customHeight="1">
      <c r="A390" s="38"/>
      <c r="B390" s="38"/>
    </row>
    <row r="391" spans="1:2" ht="15.75" customHeight="1">
      <c r="A391" s="38"/>
      <c r="B391" s="38"/>
    </row>
    <row r="392" spans="1:2" ht="15.75" customHeight="1">
      <c r="A392" s="38"/>
      <c r="B392" s="38"/>
    </row>
    <row r="393" spans="1:2" ht="15.75" customHeight="1">
      <c r="A393" s="38"/>
      <c r="B393" s="38"/>
    </row>
    <row r="394" spans="1:2" ht="15.75" customHeight="1">
      <c r="A394" s="38"/>
      <c r="B394" s="38"/>
    </row>
    <row r="395" spans="1:2" ht="15.75" customHeight="1">
      <c r="A395" s="38"/>
      <c r="B395" s="38"/>
    </row>
    <row r="396" spans="1:2" ht="15.75" customHeight="1">
      <c r="A396" s="38"/>
      <c r="B396" s="38"/>
    </row>
    <row r="397" spans="1:2" ht="15.75" customHeight="1">
      <c r="A397" s="38"/>
      <c r="B397" s="38"/>
    </row>
    <row r="398" spans="1:2" ht="15.75" customHeight="1">
      <c r="A398" s="38"/>
      <c r="B398" s="38"/>
    </row>
    <row r="399" spans="1:2" ht="15.75" customHeight="1">
      <c r="A399" s="38"/>
      <c r="B399" s="38"/>
    </row>
    <row r="400" spans="1:2" ht="15.75" customHeight="1">
      <c r="A400" s="38"/>
      <c r="B400" s="38"/>
    </row>
    <row r="401" spans="1:2" ht="15.75" customHeight="1">
      <c r="A401" s="38"/>
      <c r="B401" s="38"/>
    </row>
    <row r="402" spans="1:2" ht="15.75" customHeight="1">
      <c r="A402" s="38"/>
      <c r="B402" s="38"/>
    </row>
    <row r="403" spans="1:2" ht="15.75" customHeight="1">
      <c r="A403" s="38"/>
      <c r="B403" s="38"/>
    </row>
    <row r="404" spans="1:2" ht="15.75" customHeight="1">
      <c r="A404" s="38"/>
      <c r="B404" s="38"/>
    </row>
    <row r="405" spans="1:2" ht="15.75" customHeight="1">
      <c r="A405" s="38"/>
      <c r="B405" s="38"/>
    </row>
    <row r="406" spans="1:2" ht="15.75" customHeight="1">
      <c r="A406" s="38"/>
      <c r="B406" s="38"/>
    </row>
    <row r="407" spans="1:2" ht="15.75" customHeight="1">
      <c r="A407" s="38"/>
      <c r="B407" s="38"/>
    </row>
    <row r="408" spans="1:2" ht="15.75" customHeight="1">
      <c r="A408" s="38"/>
      <c r="B408" s="38"/>
    </row>
    <row r="409" spans="1:2" ht="15.75" customHeight="1">
      <c r="A409" s="38"/>
      <c r="B409" s="38"/>
    </row>
    <row r="410" spans="1:2" ht="15.75" customHeight="1">
      <c r="A410" s="38"/>
      <c r="B410" s="38"/>
    </row>
    <row r="411" spans="1:2" ht="15.75" customHeight="1">
      <c r="A411" s="38"/>
      <c r="B411" s="38"/>
    </row>
    <row r="412" spans="1:2" ht="15.75" customHeight="1">
      <c r="A412" s="38"/>
      <c r="B412" s="38"/>
    </row>
    <row r="413" spans="1:2" ht="15.75" customHeight="1">
      <c r="A413" s="38"/>
      <c r="B413" s="38"/>
    </row>
    <row r="414" spans="1:2" ht="15.75" customHeight="1">
      <c r="A414" s="38"/>
      <c r="B414" s="38"/>
    </row>
    <row r="415" spans="1:2" ht="15.75" customHeight="1">
      <c r="A415" s="38"/>
      <c r="B415" s="38"/>
    </row>
    <row r="416" spans="1:2" ht="15.75" customHeight="1">
      <c r="A416" s="38"/>
      <c r="B416" s="38"/>
    </row>
    <row r="417" spans="1:2" ht="15.75" customHeight="1">
      <c r="A417" s="38"/>
      <c r="B417" s="38"/>
    </row>
    <row r="418" spans="1:2" ht="15.75" customHeight="1">
      <c r="A418" s="38"/>
      <c r="B418" s="38"/>
    </row>
    <row r="419" spans="1:2" ht="15.75" customHeight="1">
      <c r="A419" s="38"/>
      <c r="B419" s="38"/>
    </row>
    <row r="420" spans="1:2" ht="15.75" customHeight="1">
      <c r="A420" s="38"/>
      <c r="B420" s="38"/>
    </row>
    <row r="421" spans="1:2" ht="15.75" customHeight="1">
      <c r="A421" s="38"/>
      <c r="B421" s="38"/>
    </row>
    <row r="422" spans="1:2" ht="15.75" customHeight="1">
      <c r="A422" s="38"/>
      <c r="B422" s="38"/>
    </row>
    <row r="423" spans="1:2" ht="15.75" customHeight="1">
      <c r="A423" s="38"/>
      <c r="B423" s="38"/>
    </row>
    <row r="424" spans="1:2" ht="15.75" customHeight="1">
      <c r="A424" s="38"/>
      <c r="B424" s="38"/>
    </row>
    <row r="425" spans="1:2" ht="15.75" customHeight="1">
      <c r="A425" s="38"/>
      <c r="B425" s="38"/>
    </row>
    <row r="426" spans="1:2" ht="15.75" customHeight="1">
      <c r="A426" s="38"/>
      <c r="B426" s="38"/>
    </row>
    <row r="427" spans="1:2" ht="15.75" customHeight="1">
      <c r="A427" s="38"/>
      <c r="B427" s="38"/>
    </row>
    <row r="428" spans="1:2" ht="15.75" customHeight="1">
      <c r="A428" s="38"/>
      <c r="B428" s="38"/>
    </row>
    <row r="429" spans="1:2" ht="15.75" customHeight="1">
      <c r="A429" s="38"/>
      <c r="B429" s="38"/>
    </row>
    <row r="430" spans="1:2" ht="15.75" customHeight="1">
      <c r="A430" s="38"/>
      <c r="B430" s="38"/>
    </row>
    <row r="431" spans="1:2" ht="15.75" customHeight="1">
      <c r="A431" s="38"/>
      <c r="B431" s="38"/>
    </row>
    <row r="432" spans="1:2" ht="15.75" customHeight="1">
      <c r="A432" s="38"/>
      <c r="B432" s="38"/>
    </row>
    <row r="433" spans="1:2" ht="15.75" customHeight="1">
      <c r="A433" s="38"/>
      <c r="B433" s="38"/>
    </row>
    <row r="434" spans="1:2" ht="15.75" customHeight="1">
      <c r="A434" s="38"/>
      <c r="B434" s="38"/>
    </row>
    <row r="435" spans="1:2" ht="15.75" customHeight="1">
      <c r="A435" s="38"/>
      <c r="B435" s="38"/>
    </row>
    <row r="436" spans="1:2" ht="15.75" customHeight="1">
      <c r="A436" s="38"/>
      <c r="B436" s="38"/>
    </row>
    <row r="437" spans="1:2" ht="15.75" customHeight="1">
      <c r="A437" s="38"/>
      <c r="B437" s="38"/>
    </row>
    <row r="438" spans="1:2" ht="15.75" customHeight="1">
      <c r="A438" s="38"/>
      <c r="B438" s="38"/>
    </row>
    <row r="439" spans="1:2" ht="15.75" customHeight="1">
      <c r="A439" s="38"/>
      <c r="B439" s="38"/>
    </row>
    <row r="440" spans="1:2" ht="15.75" customHeight="1">
      <c r="A440" s="38"/>
      <c r="B440" s="38"/>
    </row>
    <row r="441" spans="1:2" ht="15.75" customHeight="1">
      <c r="A441" s="38"/>
      <c r="B441" s="38"/>
    </row>
    <row r="442" spans="1:2" ht="15.75" customHeight="1">
      <c r="A442" s="38"/>
      <c r="B442" s="38"/>
    </row>
    <row r="443" spans="1:2" ht="15.75" customHeight="1">
      <c r="A443" s="38"/>
      <c r="B443" s="38"/>
    </row>
    <row r="444" spans="1:2" ht="15.75" customHeight="1">
      <c r="A444" s="38"/>
      <c r="B444" s="38"/>
    </row>
    <row r="445" spans="1:2" ht="15.75" customHeight="1">
      <c r="A445" s="38"/>
      <c r="B445" s="38"/>
    </row>
    <row r="446" spans="1:2" ht="15.75" customHeight="1">
      <c r="A446" s="38"/>
      <c r="B446" s="38"/>
    </row>
    <row r="447" spans="1:2" ht="15.75" customHeight="1">
      <c r="A447" s="38"/>
      <c r="B447" s="38"/>
    </row>
    <row r="448" spans="1:2" ht="15.75" customHeight="1">
      <c r="A448" s="38"/>
      <c r="B448" s="38"/>
    </row>
    <row r="449" spans="1:2" ht="15.75" customHeight="1">
      <c r="A449" s="38"/>
      <c r="B449" s="38"/>
    </row>
    <row r="450" spans="1:2" ht="15.75" customHeight="1">
      <c r="A450" s="38"/>
      <c r="B450" s="38"/>
    </row>
    <row r="451" spans="1:2" ht="15.75" customHeight="1">
      <c r="A451" s="38"/>
      <c r="B451" s="38"/>
    </row>
    <row r="452" spans="1:2" ht="15.75" customHeight="1">
      <c r="A452" s="38"/>
      <c r="B452" s="38"/>
    </row>
    <row r="453" spans="1:2" ht="15.75" customHeight="1">
      <c r="A453" s="38"/>
      <c r="B453" s="38"/>
    </row>
    <row r="454" spans="1:2" ht="15.75" customHeight="1">
      <c r="A454" s="38"/>
      <c r="B454" s="38"/>
    </row>
    <row r="455" spans="1:2" ht="15.75" customHeight="1">
      <c r="A455" s="38"/>
      <c r="B455" s="38"/>
    </row>
    <row r="456" spans="1:2" ht="15.75" customHeight="1">
      <c r="A456" s="38"/>
      <c r="B456" s="38"/>
    </row>
    <row r="457" spans="1:2" ht="15.75" customHeight="1">
      <c r="A457" s="38"/>
      <c r="B457" s="38"/>
    </row>
    <row r="458" spans="1:2" ht="15.75" customHeight="1">
      <c r="A458" s="38"/>
      <c r="B458" s="38"/>
    </row>
    <row r="459" spans="1:2" ht="15.75" customHeight="1">
      <c r="A459" s="38"/>
      <c r="B459" s="38"/>
    </row>
    <row r="460" spans="1:2" ht="15.75" customHeight="1">
      <c r="A460" s="38"/>
      <c r="B460" s="38"/>
    </row>
    <row r="461" spans="1:2" ht="15.75" customHeight="1">
      <c r="A461" s="38"/>
      <c r="B461" s="38"/>
    </row>
    <row r="462" spans="1:2" ht="15.75" customHeight="1">
      <c r="A462" s="38"/>
      <c r="B462" s="38"/>
    </row>
    <row r="463" spans="1:2" ht="15.75" customHeight="1">
      <c r="A463" s="38"/>
      <c r="B463" s="38"/>
    </row>
    <row r="464" spans="1:2" ht="15.75" customHeight="1">
      <c r="A464" s="38"/>
      <c r="B464" s="38"/>
    </row>
    <row r="465" spans="1:2" ht="15.75" customHeight="1">
      <c r="A465" s="38"/>
      <c r="B465" s="38"/>
    </row>
    <row r="466" spans="1:2" ht="15.75" customHeight="1">
      <c r="A466" s="38"/>
      <c r="B466" s="38"/>
    </row>
    <row r="467" spans="1:2" ht="15.75" customHeight="1">
      <c r="A467" s="38"/>
      <c r="B467" s="38"/>
    </row>
    <row r="468" spans="1:2" ht="15.75" customHeight="1">
      <c r="A468" s="38"/>
      <c r="B468" s="38"/>
    </row>
    <row r="469" spans="1:2" ht="15.75" customHeight="1">
      <c r="A469" s="38"/>
      <c r="B469" s="38"/>
    </row>
    <row r="470" spans="1:2" ht="15.75" customHeight="1">
      <c r="A470" s="38"/>
      <c r="B470" s="38"/>
    </row>
    <row r="471" spans="1:2" ht="15.75" customHeight="1">
      <c r="A471" s="38"/>
      <c r="B471" s="38"/>
    </row>
    <row r="472" spans="1:2" ht="15.75" customHeight="1">
      <c r="A472" s="38"/>
      <c r="B472" s="38"/>
    </row>
    <row r="473" spans="1:2" ht="15.75" customHeight="1">
      <c r="A473" s="38"/>
      <c r="B473" s="38"/>
    </row>
    <row r="474" spans="1:2" ht="15.75" customHeight="1">
      <c r="A474" s="38"/>
      <c r="B474" s="38"/>
    </row>
    <row r="475" spans="1:2" ht="15.75" customHeight="1">
      <c r="A475" s="38"/>
      <c r="B475" s="38"/>
    </row>
    <row r="476" spans="1:2" ht="15.75" customHeight="1">
      <c r="A476" s="38"/>
      <c r="B476" s="38"/>
    </row>
    <row r="477" spans="1:2" ht="15.75" customHeight="1">
      <c r="A477" s="38"/>
      <c r="B477" s="38"/>
    </row>
    <row r="478" spans="1:2" ht="15.75" customHeight="1">
      <c r="A478" s="38"/>
      <c r="B478" s="38"/>
    </row>
    <row r="479" spans="1:2" ht="15.75" customHeight="1">
      <c r="A479" s="38"/>
      <c r="B479" s="38"/>
    </row>
    <row r="480" spans="1:2" ht="15.75" customHeight="1">
      <c r="A480" s="38"/>
      <c r="B480" s="38"/>
    </row>
    <row r="481" spans="1:2" ht="15.75" customHeight="1">
      <c r="A481" s="38"/>
      <c r="B481" s="38"/>
    </row>
    <row r="482" spans="1:2" ht="15.75" customHeight="1">
      <c r="A482" s="38"/>
      <c r="B482" s="38"/>
    </row>
    <row r="483" spans="1:2" ht="15.75" customHeight="1">
      <c r="A483" s="38"/>
      <c r="B483" s="38"/>
    </row>
    <row r="484" spans="1:2" ht="15.75" customHeight="1">
      <c r="A484" s="38"/>
      <c r="B484" s="38"/>
    </row>
    <row r="485" spans="1:2" ht="15.75" customHeight="1">
      <c r="A485" s="38"/>
      <c r="B485" s="38"/>
    </row>
    <row r="486" spans="1:2" ht="15.75" customHeight="1">
      <c r="A486" s="38"/>
      <c r="B486" s="38"/>
    </row>
    <row r="487" spans="1:2" ht="15.75" customHeight="1">
      <c r="A487" s="38"/>
      <c r="B487" s="38"/>
    </row>
    <row r="488" spans="1:2" ht="15.75" customHeight="1">
      <c r="A488" s="38"/>
      <c r="B488" s="38"/>
    </row>
    <row r="489" spans="1:2" ht="15.75" customHeight="1">
      <c r="A489" s="38"/>
      <c r="B489" s="38"/>
    </row>
    <row r="490" spans="1:2" ht="15.75" customHeight="1">
      <c r="A490" s="38"/>
      <c r="B490" s="38"/>
    </row>
    <row r="491" spans="1:2" ht="15.75" customHeight="1">
      <c r="A491" s="38"/>
      <c r="B491" s="38"/>
    </row>
    <row r="492" spans="1:2" ht="15.75" customHeight="1">
      <c r="A492" s="38"/>
      <c r="B492" s="38"/>
    </row>
    <row r="493" spans="1:2" ht="15.75" customHeight="1">
      <c r="A493" s="38"/>
      <c r="B493" s="38"/>
    </row>
    <row r="494" spans="1:2" ht="15.75" customHeight="1">
      <c r="A494" s="38"/>
      <c r="B494" s="38"/>
    </row>
    <row r="495" spans="1:2" ht="15.75" customHeight="1">
      <c r="A495" s="38"/>
      <c r="B495" s="38"/>
    </row>
    <row r="496" spans="1:2" ht="15.75" customHeight="1">
      <c r="A496" s="38"/>
      <c r="B496" s="38"/>
    </row>
    <row r="497" spans="1:2" ht="15.75" customHeight="1">
      <c r="A497" s="38"/>
      <c r="B497" s="38"/>
    </row>
    <row r="498" spans="1:2" ht="15.75" customHeight="1">
      <c r="A498" s="38"/>
      <c r="B498" s="38"/>
    </row>
    <row r="499" spans="1:2" ht="15.75" customHeight="1">
      <c r="A499" s="38"/>
      <c r="B499" s="38"/>
    </row>
    <row r="500" spans="1:2" ht="15.75" customHeight="1">
      <c r="A500" s="38"/>
      <c r="B500" s="38"/>
    </row>
    <row r="501" spans="1:2" ht="15.75" customHeight="1">
      <c r="A501" s="38"/>
      <c r="B501" s="38"/>
    </row>
    <row r="502" spans="1:2" ht="15.75" customHeight="1">
      <c r="A502" s="38"/>
      <c r="B502" s="38"/>
    </row>
    <row r="503" spans="1:2" ht="15.75" customHeight="1">
      <c r="A503" s="38"/>
      <c r="B503" s="38"/>
    </row>
    <row r="504" spans="1:2" ht="15.75" customHeight="1">
      <c r="A504" s="38"/>
      <c r="B504" s="38"/>
    </row>
    <row r="505" spans="1:2" ht="15.75" customHeight="1">
      <c r="A505" s="38"/>
      <c r="B505" s="38"/>
    </row>
    <row r="506" spans="1:2" ht="15.75" customHeight="1">
      <c r="A506" s="38"/>
      <c r="B506" s="38"/>
    </row>
    <row r="507" spans="1:2" ht="15.75" customHeight="1">
      <c r="A507" s="38"/>
      <c r="B507" s="38"/>
    </row>
    <row r="508" spans="1:2" ht="15.75" customHeight="1">
      <c r="A508" s="38"/>
      <c r="B508" s="38"/>
    </row>
    <row r="509" spans="1:2" ht="15.75" customHeight="1">
      <c r="A509" s="38"/>
      <c r="B509" s="38"/>
    </row>
    <row r="510" spans="1:2" ht="15.75" customHeight="1">
      <c r="A510" s="38"/>
      <c r="B510" s="38"/>
    </row>
    <row r="511" spans="1:2" ht="15.75" customHeight="1">
      <c r="A511" s="38"/>
      <c r="B511" s="38"/>
    </row>
    <row r="512" spans="1:2" ht="15.75" customHeight="1">
      <c r="A512" s="38"/>
      <c r="B512" s="38"/>
    </row>
    <row r="513" spans="1:2" ht="15.75" customHeight="1">
      <c r="A513" s="38"/>
      <c r="B513" s="38"/>
    </row>
    <row r="514" spans="1:2" ht="15.75" customHeight="1">
      <c r="A514" s="38"/>
      <c r="B514" s="38"/>
    </row>
    <row r="515" spans="1:2" ht="15.75" customHeight="1">
      <c r="A515" s="38"/>
      <c r="B515" s="38"/>
    </row>
    <row r="516" spans="1:2" ht="15.75" customHeight="1">
      <c r="A516" s="38"/>
      <c r="B516" s="38"/>
    </row>
    <row r="517" spans="1:2" ht="15.75" customHeight="1">
      <c r="A517" s="38"/>
      <c r="B517" s="38"/>
    </row>
    <row r="518" spans="1:2" ht="15.75" customHeight="1">
      <c r="A518" s="38"/>
      <c r="B518" s="38"/>
    </row>
    <row r="519" spans="1:2" ht="15.75" customHeight="1">
      <c r="A519" s="38"/>
      <c r="B519" s="38"/>
    </row>
    <row r="520" spans="1:2" ht="15.75" customHeight="1">
      <c r="A520" s="38"/>
      <c r="B520" s="38"/>
    </row>
    <row r="521" spans="1:2" ht="15.75" customHeight="1">
      <c r="A521" s="38"/>
      <c r="B521" s="38"/>
    </row>
    <row r="522" spans="1:2" ht="15.75" customHeight="1">
      <c r="A522" s="38"/>
      <c r="B522" s="38"/>
    </row>
    <row r="523" spans="1:2" ht="15.75" customHeight="1">
      <c r="A523" s="38"/>
      <c r="B523" s="38"/>
    </row>
    <row r="524" spans="1:2" ht="15.75" customHeight="1">
      <c r="A524" s="38"/>
      <c r="B524" s="38"/>
    </row>
    <row r="525" spans="1:2" ht="15.75" customHeight="1">
      <c r="A525" s="38"/>
      <c r="B525" s="38"/>
    </row>
    <row r="526" spans="1:2" ht="15.75" customHeight="1">
      <c r="A526" s="38"/>
      <c r="B526" s="38"/>
    </row>
    <row r="527" spans="1:2" ht="15.75" customHeight="1">
      <c r="A527" s="38"/>
      <c r="B527" s="38"/>
    </row>
    <row r="528" spans="1:2" ht="15.75" customHeight="1">
      <c r="A528" s="38"/>
      <c r="B528" s="38"/>
    </row>
    <row r="529" spans="1:2" ht="15.75" customHeight="1">
      <c r="A529" s="38"/>
      <c r="B529" s="38"/>
    </row>
    <row r="530" spans="1:2" ht="15.75" customHeight="1">
      <c r="A530" s="38"/>
      <c r="B530" s="38"/>
    </row>
    <row r="531" spans="1:2" ht="15.75" customHeight="1">
      <c r="A531" s="38"/>
      <c r="B531" s="38"/>
    </row>
    <row r="532" spans="1:2" ht="15.75" customHeight="1">
      <c r="A532" s="38"/>
      <c r="B532" s="38"/>
    </row>
    <row r="533" spans="1:2" ht="15.75" customHeight="1">
      <c r="A533" s="38"/>
      <c r="B533" s="38"/>
    </row>
    <row r="534" spans="1:2" ht="15.75" customHeight="1">
      <c r="A534" s="38"/>
      <c r="B534" s="38"/>
    </row>
    <row r="535" spans="1:2" ht="15.75" customHeight="1">
      <c r="A535" s="38"/>
      <c r="B535" s="38"/>
    </row>
    <row r="536" spans="1:2" ht="15.75" customHeight="1">
      <c r="A536" s="38"/>
      <c r="B536" s="38"/>
    </row>
    <row r="537" spans="1:2" ht="15.75" customHeight="1">
      <c r="A537" s="38"/>
      <c r="B537" s="38"/>
    </row>
    <row r="538" spans="1:2" ht="15.75" customHeight="1">
      <c r="A538" s="38"/>
      <c r="B538" s="38"/>
    </row>
    <row r="539" spans="1:2" ht="15.75" customHeight="1">
      <c r="A539" s="38"/>
      <c r="B539" s="38"/>
    </row>
    <row r="540" spans="1:2" ht="15.75" customHeight="1">
      <c r="A540" s="38"/>
      <c r="B540" s="38"/>
    </row>
    <row r="541" spans="1:2" ht="15.75" customHeight="1">
      <c r="A541" s="38"/>
      <c r="B541" s="38"/>
    </row>
    <row r="542" spans="1:2" ht="15.75" customHeight="1">
      <c r="A542" s="38"/>
      <c r="B542" s="38"/>
    </row>
    <row r="543" spans="1:2" ht="15.75" customHeight="1">
      <c r="A543" s="38"/>
      <c r="B543" s="38"/>
    </row>
    <row r="544" spans="1:2" ht="15.75" customHeight="1">
      <c r="A544" s="38"/>
      <c r="B544" s="38"/>
    </row>
    <row r="545" spans="1:2" ht="15.75" customHeight="1">
      <c r="A545" s="38"/>
      <c r="B545" s="38"/>
    </row>
    <row r="546" spans="1:2" ht="15.75" customHeight="1">
      <c r="A546" s="38"/>
      <c r="B546" s="38"/>
    </row>
    <row r="547" spans="1:2" ht="15.75" customHeight="1">
      <c r="A547" s="38"/>
      <c r="B547" s="38"/>
    </row>
    <row r="548" spans="1:2" ht="15.75" customHeight="1">
      <c r="A548" s="38"/>
      <c r="B548" s="38"/>
    </row>
    <row r="549" spans="1:2" ht="15.75" customHeight="1">
      <c r="A549" s="38"/>
      <c r="B549" s="38"/>
    </row>
    <row r="550" spans="1:2" ht="15.75" customHeight="1">
      <c r="A550" s="38"/>
      <c r="B550" s="38"/>
    </row>
    <row r="551" spans="1:2" ht="15.75" customHeight="1">
      <c r="A551" s="38"/>
      <c r="B551" s="38"/>
    </row>
    <row r="552" spans="1:2" ht="15.75" customHeight="1">
      <c r="A552" s="38"/>
      <c r="B552" s="38"/>
    </row>
    <row r="553" spans="1:2" ht="15.75" customHeight="1">
      <c r="A553" s="38"/>
      <c r="B553" s="38"/>
    </row>
    <row r="554" spans="1:2" ht="15.75" customHeight="1">
      <c r="A554" s="38"/>
      <c r="B554" s="38"/>
    </row>
    <row r="555" spans="1:2" ht="15.75" customHeight="1">
      <c r="A555" s="38"/>
      <c r="B555" s="38"/>
    </row>
    <row r="556" spans="1:2" ht="15.75" customHeight="1">
      <c r="A556" s="38"/>
      <c r="B556" s="38"/>
    </row>
    <row r="557" spans="1:2" ht="15.75" customHeight="1">
      <c r="A557" s="38"/>
      <c r="B557" s="38"/>
    </row>
    <row r="558" spans="1:2" ht="15.75" customHeight="1">
      <c r="A558" s="38"/>
      <c r="B558" s="38"/>
    </row>
    <row r="559" spans="1:2" ht="15.75" customHeight="1">
      <c r="A559" s="38"/>
      <c r="B559" s="38"/>
    </row>
    <row r="560" spans="1:2" ht="15.75" customHeight="1">
      <c r="A560" s="38"/>
      <c r="B560" s="38"/>
    </row>
    <row r="561" spans="1:2" ht="15.75" customHeight="1">
      <c r="A561" s="38"/>
      <c r="B561" s="38"/>
    </row>
    <row r="562" spans="1:2" ht="15.75" customHeight="1">
      <c r="A562" s="38"/>
      <c r="B562" s="38"/>
    </row>
    <row r="563" spans="1:2" ht="15.75" customHeight="1">
      <c r="A563" s="38"/>
      <c r="B563" s="38"/>
    </row>
    <row r="564" spans="1:2" ht="15.75" customHeight="1">
      <c r="A564" s="38"/>
      <c r="B564" s="38"/>
    </row>
    <row r="565" spans="1:2" ht="15.75" customHeight="1">
      <c r="A565" s="38"/>
      <c r="B565" s="38"/>
    </row>
    <row r="566" spans="1:2" ht="15.75" customHeight="1">
      <c r="A566" s="38"/>
      <c r="B566" s="38"/>
    </row>
    <row r="567" spans="1:2" ht="15.75" customHeight="1">
      <c r="A567" s="38"/>
      <c r="B567" s="38"/>
    </row>
    <row r="568" spans="1:2" ht="15.75" customHeight="1">
      <c r="A568" s="38"/>
      <c r="B568" s="38"/>
    </row>
    <row r="569" spans="1:2" ht="15.75" customHeight="1">
      <c r="A569" s="38"/>
      <c r="B569" s="38"/>
    </row>
    <row r="570" spans="1:2" ht="15.75" customHeight="1">
      <c r="A570" s="38"/>
      <c r="B570" s="38"/>
    </row>
    <row r="571" spans="1:2" ht="15.75" customHeight="1">
      <c r="A571" s="38"/>
      <c r="B571" s="38"/>
    </row>
    <row r="572" spans="1:2" ht="15.75" customHeight="1">
      <c r="A572" s="38"/>
      <c r="B572" s="38"/>
    </row>
    <row r="573" spans="1:2" ht="15.75" customHeight="1">
      <c r="A573" s="38"/>
      <c r="B573" s="38"/>
    </row>
    <row r="574" spans="1:2" ht="15.75" customHeight="1">
      <c r="A574" s="38"/>
      <c r="B574" s="38"/>
    </row>
    <row r="575" spans="1:2" ht="15.75" customHeight="1">
      <c r="A575" s="38"/>
      <c r="B575" s="38"/>
    </row>
    <row r="576" spans="1:2" ht="15.75" customHeight="1">
      <c r="A576" s="38"/>
      <c r="B576" s="38"/>
    </row>
    <row r="577" spans="1:2" ht="15.75" customHeight="1">
      <c r="A577" s="38"/>
      <c r="B577" s="38"/>
    </row>
    <row r="578" spans="1:2" ht="15.75" customHeight="1">
      <c r="A578" s="38"/>
      <c r="B578" s="38"/>
    </row>
    <row r="579" spans="1:2" ht="15.75" customHeight="1">
      <c r="A579" s="38"/>
      <c r="B579" s="38"/>
    </row>
    <row r="580" spans="1:2" ht="15.75" customHeight="1">
      <c r="A580" s="38"/>
      <c r="B580" s="38"/>
    </row>
    <row r="581" spans="1:2" ht="15.75" customHeight="1">
      <c r="A581" s="38"/>
      <c r="B581" s="38"/>
    </row>
    <row r="582" spans="1:2" ht="15.75" customHeight="1">
      <c r="A582" s="38"/>
      <c r="B582" s="38"/>
    </row>
    <row r="583" spans="1:2" ht="15.75" customHeight="1">
      <c r="A583" s="38"/>
      <c r="B583" s="38"/>
    </row>
    <row r="584" spans="1:2" ht="15.75" customHeight="1">
      <c r="A584" s="38"/>
      <c r="B584" s="38"/>
    </row>
    <row r="585" spans="1:2" ht="15.75" customHeight="1">
      <c r="A585" s="38"/>
      <c r="B585" s="38"/>
    </row>
    <row r="586" spans="1:2" ht="15.75" customHeight="1">
      <c r="A586" s="38"/>
      <c r="B586" s="38"/>
    </row>
    <row r="587" spans="1:2" ht="15.75" customHeight="1">
      <c r="A587" s="38"/>
      <c r="B587" s="38"/>
    </row>
    <row r="588" spans="1:2" ht="15.75" customHeight="1">
      <c r="A588" s="38"/>
      <c r="B588" s="38"/>
    </row>
    <row r="589" spans="1:2" ht="15.75" customHeight="1">
      <c r="A589" s="38"/>
      <c r="B589" s="38"/>
    </row>
    <row r="590" spans="1:2" ht="15.75" customHeight="1">
      <c r="A590" s="38"/>
      <c r="B590" s="38"/>
    </row>
    <row r="591" spans="1:2" ht="15.75" customHeight="1">
      <c r="A591" s="38"/>
      <c r="B591" s="38"/>
    </row>
    <row r="592" spans="1:2" ht="15.75" customHeight="1">
      <c r="A592" s="38"/>
      <c r="B592" s="38"/>
    </row>
    <row r="593" spans="1:2" ht="15.75" customHeight="1">
      <c r="A593" s="38"/>
      <c r="B593" s="38"/>
    </row>
    <row r="594" spans="1:2" ht="15.75" customHeight="1">
      <c r="A594" s="38"/>
      <c r="B594" s="38"/>
    </row>
    <row r="595" spans="1:2" ht="15.75" customHeight="1">
      <c r="A595" s="38"/>
      <c r="B595" s="38"/>
    </row>
    <row r="596" spans="1:2" ht="15.75" customHeight="1">
      <c r="A596" s="38"/>
      <c r="B596" s="38"/>
    </row>
    <row r="597" spans="1:2" ht="15.75" customHeight="1">
      <c r="A597" s="38"/>
      <c r="B597" s="38"/>
    </row>
    <row r="598" spans="1:2" ht="15.75" customHeight="1">
      <c r="A598" s="38"/>
      <c r="B598" s="38"/>
    </row>
    <row r="599" spans="1:2" ht="15.75" customHeight="1">
      <c r="A599" s="38"/>
      <c r="B599" s="38"/>
    </row>
    <row r="600" spans="1:2" ht="15.75" customHeight="1">
      <c r="A600" s="38"/>
      <c r="B600" s="38"/>
    </row>
    <row r="601" spans="1:2" ht="15.75" customHeight="1">
      <c r="A601" s="38"/>
      <c r="B601" s="38"/>
    </row>
    <row r="602" spans="1:2" ht="15.75" customHeight="1">
      <c r="A602" s="38"/>
      <c r="B602" s="38"/>
    </row>
    <row r="603" spans="1:2" ht="15.75" customHeight="1">
      <c r="A603" s="38"/>
      <c r="B603" s="38"/>
    </row>
    <row r="604" spans="1:2" ht="15.75" customHeight="1">
      <c r="A604" s="38"/>
      <c r="B604" s="38"/>
    </row>
    <row r="605" spans="1:2" ht="15.75" customHeight="1">
      <c r="A605" s="38"/>
      <c r="B605" s="38"/>
    </row>
    <row r="606" spans="1:2" ht="15.75" customHeight="1">
      <c r="A606" s="38"/>
      <c r="B606" s="38"/>
    </row>
    <row r="607" spans="1:2" ht="15.75" customHeight="1">
      <c r="A607" s="38"/>
      <c r="B607" s="38"/>
    </row>
    <row r="608" spans="1:2" ht="15.75" customHeight="1">
      <c r="A608" s="38"/>
      <c r="B608" s="38"/>
    </row>
    <row r="609" spans="1:2" ht="15.75" customHeight="1">
      <c r="A609" s="38"/>
      <c r="B609" s="38"/>
    </row>
    <row r="610" spans="1:2" ht="15.75" customHeight="1">
      <c r="A610" s="38"/>
      <c r="B610" s="38"/>
    </row>
    <row r="611" spans="1:2" ht="15.75" customHeight="1">
      <c r="A611" s="38"/>
      <c r="B611" s="38"/>
    </row>
    <row r="612" spans="1:2" ht="15.75" customHeight="1">
      <c r="A612" s="38"/>
      <c r="B612" s="38"/>
    </row>
    <row r="613" spans="1:2" ht="15.75" customHeight="1">
      <c r="A613" s="38"/>
      <c r="B613" s="38"/>
    </row>
    <row r="614" spans="1:2" ht="15.75" customHeight="1">
      <c r="A614" s="38"/>
      <c r="B614" s="38"/>
    </row>
    <row r="615" spans="1:2" ht="15.75" customHeight="1">
      <c r="A615" s="38"/>
      <c r="B615" s="38"/>
    </row>
    <row r="616" spans="1:2" ht="15.75" customHeight="1">
      <c r="A616" s="38"/>
      <c r="B616" s="38"/>
    </row>
    <row r="617" spans="1:2" ht="15.75" customHeight="1">
      <c r="A617" s="38"/>
      <c r="B617" s="38"/>
    </row>
    <row r="618" spans="1:2" ht="15.75" customHeight="1">
      <c r="A618" s="38"/>
      <c r="B618" s="38"/>
    </row>
    <row r="619" spans="1:2" ht="15.75" customHeight="1">
      <c r="A619" s="38"/>
      <c r="B619" s="38"/>
    </row>
    <row r="620" spans="1:2" ht="15.75" customHeight="1">
      <c r="A620" s="38"/>
      <c r="B620" s="38"/>
    </row>
    <row r="621" spans="1:2" ht="15.75" customHeight="1">
      <c r="A621" s="38"/>
      <c r="B621" s="38"/>
    </row>
    <row r="622" spans="1:2" ht="15.75" customHeight="1">
      <c r="A622" s="38"/>
      <c r="B622" s="38"/>
    </row>
    <row r="623" spans="1:2" ht="15.75" customHeight="1">
      <c r="A623" s="38"/>
      <c r="B623" s="38"/>
    </row>
    <row r="624" spans="1:2" ht="15.75" customHeight="1">
      <c r="A624" s="38"/>
      <c r="B624" s="38"/>
    </row>
    <row r="625" spans="1:2" ht="15.75" customHeight="1">
      <c r="A625" s="38"/>
      <c r="B625" s="38"/>
    </row>
    <row r="626" spans="1:2" ht="15.75" customHeight="1">
      <c r="A626" s="38"/>
      <c r="B626" s="38"/>
    </row>
    <row r="627" spans="1:2" ht="15.75" customHeight="1">
      <c r="A627" s="38"/>
      <c r="B627" s="38"/>
    </row>
    <row r="628" spans="1:2" ht="15.75" customHeight="1">
      <c r="A628" s="38"/>
      <c r="B628" s="38"/>
    </row>
    <row r="629" spans="1:2" ht="15.75" customHeight="1">
      <c r="A629" s="38"/>
      <c r="B629" s="38"/>
    </row>
    <row r="630" spans="1:2" ht="15.75" customHeight="1">
      <c r="A630" s="38"/>
      <c r="B630" s="38"/>
    </row>
    <row r="631" spans="1:2" ht="15.75" customHeight="1">
      <c r="A631" s="38"/>
      <c r="B631" s="38"/>
    </row>
    <row r="632" spans="1:2" ht="15.75" customHeight="1">
      <c r="A632" s="38"/>
      <c r="B632" s="38"/>
    </row>
    <row r="633" spans="1:2" ht="15.75" customHeight="1">
      <c r="A633" s="38"/>
      <c r="B633" s="38"/>
    </row>
    <row r="634" spans="1:2" ht="15.75" customHeight="1">
      <c r="A634" s="38"/>
      <c r="B634" s="38"/>
    </row>
    <row r="635" spans="1:2" ht="15.75" customHeight="1">
      <c r="A635" s="38"/>
      <c r="B635" s="38"/>
    </row>
    <row r="636" spans="1:2" ht="15.75" customHeight="1">
      <c r="A636" s="38"/>
      <c r="B636" s="38"/>
    </row>
    <row r="637" spans="1:2" ht="15.75" customHeight="1">
      <c r="A637" s="38"/>
      <c r="B637" s="38"/>
    </row>
    <row r="638" spans="1:2" ht="15.75" customHeight="1">
      <c r="A638" s="38"/>
      <c r="B638" s="38"/>
    </row>
    <row r="639" spans="1:2" ht="15.75" customHeight="1">
      <c r="A639" s="38"/>
      <c r="B639" s="38"/>
    </row>
    <row r="640" spans="1:2" ht="15.75" customHeight="1">
      <c r="A640" s="38"/>
      <c r="B640" s="38"/>
    </row>
    <row r="641" spans="1:2" ht="15.75" customHeight="1">
      <c r="A641" s="38"/>
      <c r="B641" s="38"/>
    </row>
    <row r="642" spans="1:2" ht="15.75" customHeight="1">
      <c r="A642" s="38"/>
      <c r="B642" s="38"/>
    </row>
    <row r="643" spans="1:2" ht="15.75" customHeight="1">
      <c r="A643" s="38"/>
      <c r="B643" s="38"/>
    </row>
    <row r="644" spans="1:2" ht="15.75" customHeight="1">
      <c r="A644" s="38"/>
      <c r="B644" s="38"/>
    </row>
    <row r="645" spans="1:2" ht="15.75" customHeight="1">
      <c r="A645" s="38"/>
      <c r="B645" s="38"/>
    </row>
    <row r="646" spans="1:2" ht="15.75" customHeight="1">
      <c r="A646" s="38"/>
      <c r="B646" s="38"/>
    </row>
    <row r="647" spans="1:2" ht="15.75" customHeight="1">
      <c r="A647" s="38"/>
      <c r="B647" s="38"/>
    </row>
    <row r="648" spans="1:2" ht="15.75" customHeight="1">
      <c r="A648" s="38"/>
      <c r="B648" s="38"/>
    </row>
    <row r="649" spans="1:2" ht="15.75" customHeight="1">
      <c r="A649" s="38"/>
      <c r="B649" s="38"/>
    </row>
    <row r="650" spans="1:2" ht="15.75" customHeight="1">
      <c r="A650" s="38"/>
      <c r="B650" s="38"/>
    </row>
    <row r="651" spans="1:2" ht="15.75" customHeight="1">
      <c r="A651" s="38"/>
      <c r="B651" s="38"/>
    </row>
    <row r="652" spans="1:2" ht="15.75" customHeight="1">
      <c r="A652" s="38"/>
      <c r="B652" s="38"/>
    </row>
    <row r="653" spans="1:2" ht="15.75" customHeight="1">
      <c r="A653" s="38"/>
      <c r="B653" s="38"/>
    </row>
    <row r="654" spans="1:2" ht="15.75" customHeight="1">
      <c r="A654" s="38"/>
      <c r="B654" s="38"/>
    </row>
    <row r="655" spans="1:2" ht="15.75" customHeight="1">
      <c r="A655" s="38"/>
      <c r="B655" s="38"/>
    </row>
    <row r="656" spans="1:2" ht="15.75" customHeight="1">
      <c r="A656" s="38"/>
      <c r="B656" s="38"/>
    </row>
    <row r="657" spans="1:2" ht="15.75" customHeight="1">
      <c r="A657" s="38"/>
      <c r="B657" s="38"/>
    </row>
    <row r="658" spans="1:2" ht="15.75" customHeight="1">
      <c r="A658" s="38"/>
      <c r="B658" s="38"/>
    </row>
    <row r="659" spans="1:2" ht="15.75" customHeight="1">
      <c r="A659" s="38"/>
      <c r="B659" s="38"/>
    </row>
    <row r="660" spans="1:2" ht="15.75" customHeight="1">
      <c r="A660" s="38"/>
      <c r="B660" s="38"/>
    </row>
    <row r="661" spans="1:2" ht="15.75" customHeight="1">
      <c r="A661" s="38"/>
      <c r="B661" s="38"/>
    </row>
    <row r="662" spans="1:2" ht="15.75" customHeight="1">
      <c r="A662" s="38"/>
      <c r="B662" s="38"/>
    </row>
    <row r="663" spans="1:2" ht="15.75" customHeight="1">
      <c r="A663" s="38"/>
      <c r="B663" s="38"/>
    </row>
    <row r="664" spans="1:2" ht="15.75" customHeight="1">
      <c r="A664" s="38"/>
      <c r="B664" s="38"/>
    </row>
    <row r="665" spans="1:2" ht="15.75" customHeight="1">
      <c r="A665" s="38"/>
      <c r="B665" s="38"/>
    </row>
    <row r="666" spans="1:2" ht="15.75" customHeight="1">
      <c r="A666" s="38"/>
      <c r="B666" s="38"/>
    </row>
    <row r="667" spans="1:2" ht="15.75" customHeight="1">
      <c r="A667" s="38"/>
      <c r="B667" s="38"/>
    </row>
    <row r="668" spans="1:2" ht="15.75" customHeight="1">
      <c r="A668" s="38"/>
      <c r="B668" s="38"/>
    </row>
    <row r="669" spans="1:2" ht="15.75" customHeight="1">
      <c r="A669" s="38"/>
      <c r="B669" s="38"/>
    </row>
    <row r="670" spans="1:2" ht="15.75" customHeight="1">
      <c r="A670" s="38"/>
      <c r="B670" s="38"/>
    </row>
    <row r="671" spans="1:2" ht="15.75" customHeight="1">
      <c r="A671" s="38"/>
      <c r="B671" s="38"/>
    </row>
    <row r="672" spans="1:2" ht="15.75" customHeight="1">
      <c r="A672" s="38"/>
      <c r="B672" s="38"/>
    </row>
    <row r="673" spans="1:2" ht="15.75" customHeight="1">
      <c r="A673" s="38"/>
      <c r="B673" s="38"/>
    </row>
    <row r="674" spans="1:2" ht="15.75" customHeight="1">
      <c r="A674" s="38"/>
      <c r="B674" s="38"/>
    </row>
    <row r="675" spans="1:2" ht="15.75" customHeight="1">
      <c r="A675" s="38"/>
      <c r="B675" s="38"/>
    </row>
    <row r="676" spans="1:2" ht="15.75" customHeight="1">
      <c r="A676" s="38"/>
      <c r="B676" s="38"/>
    </row>
    <row r="677" spans="1:2" ht="15.75" customHeight="1">
      <c r="A677" s="38"/>
      <c r="B677" s="38"/>
    </row>
    <row r="678" spans="1:2" ht="15.75" customHeight="1">
      <c r="A678" s="38"/>
      <c r="B678" s="38"/>
    </row>
    <row r="679" spans="1:2" ht="15.75" customHeight="1">
      <c r="A679" s="38"/>
      <c r="B679" s="38"/>
    </row>
    <row r="680" spans="1:2" ht="15.75" customHeight="1">
      <c r="A680" s="38"/>
      <c r="B680" s="38"/>
    </row>
    <row r="681" spans="1:2" ht="15.75" customHeight="1">
      <c r="A681" s="38"/>
      <c r="B681" s="38"/>
    </row>
    <row r="682" spans="1:2" ht="15.75" customHeight="1">
      <c r="A682" s="38"/>
      <c r="B682" s="38"/>
    </row>
    <row r="683" spans="1:2" ht="15.75" customHeight="1">
      <c r="A683" s="38"/>
      <c r="B683" s="38"/>
    </row>
    <row r="684" spans="1:2" ht="15.75" customHeight="1">
      <c r="A684" s="38"/>
      <c r="B684" s="38"/>
    </row>
    <row r="685" spans="1:2" ht="15.75" customHeight="1">
      <c r="A685" s="38"/>
      <c r="B685" s="38"/>
    </row>
    <row r="686" spans="1:2" ht="15.75" customHeight="1">
      <c r="A686" s="38"/>
      <c r="B686" s="38"/>
    </row>
    <row r="687" spans="1:2" ht="15.75" customHeight="1">
      <c r="A687" s="38"/>
      <c r="B687" s="38"/>
    </row>
    <row r="688" spans="1:2" ht="15.75" customHeight="1">
      <c r="A688" s="38"/>
      <c r="B688" s="38"/>
    </row>
    <row r="689" spans="1:2" ht="15.75" customHeight="1">
      <c r="A689" s="38"/>
      <c r="B689" s="38"/>
    </row>
    <row r="690" spans="1:2" ht="15.75" customHeight="1">
      <c r="A690" s="38"/>
      <c r="B690" s="38"/>
    </row>
    <row r="691" spans="1:2" ht="15.75" customHeight="1">
      <c r="A691" s="38"/>
      <c r="B691" s="38"/>
    </row>
    <row r="692" spans="1:2" ht="15.75" customHeight="1">
      <c r="A692" s="38"/>
      <c r="B692" s="38"/>
    </row>
    <row r="693" spans="1:2" ht="15.75" customHeight="1">
      <c r="A693" s="38"/>
      <c r="B693" s="38"/>
    </row>
    <row r="694" spans="1:2" ht="15.75" customHeight="1">
      <c r="A694" s="38"/>
      <c r="B694" s="38"/>
    </row>
    <row r="695" spans="1:2" ht="15.75" customHeight="1">
      <c r="A695" s="38"/>
      <c r="B695" s="38"/>
    </row>
    <row r="696" spans="1:2" ht="15.75" customHeight="1">
      <c r="A696" s="38"/>
      <c r="B696" s="38"/>
    </row>
    <row r="697" spans="1:2" ht="15.75" customHeight="1">
      <c r="A697" s="38"/>
      <c r="B697" s="38"/>
    </row>
    <row r="698" spans="1:2" ht="15.75" customHeight="1">
      <c r="A698" s="38"/>
      <c r="B698" s="38"/>
    </row>
    <row r="699" spans="1:2" ht="15.75" customHeight="1">
      <c r="A699" s="38"/>
      <c r="B699" s="38"/>
    </row>
    <row r="700" spans="1:2" ht="15.75" customHeight="1">
      <c r="A700" s="38"/>
      <c r="B700" s="38"/>
    </row>
    <row r="701" spans="1:2" ht="15.75" customHeight="1">
      <c r="A701" s="38"/>
      <c r="B701" s="38"/>
    </row>
    <row r="702" spans="1:2" ht="15.75" customHeight="1">
      <c r="A702" s="38"/>
      <c r="B702" s="38"/>
    </row>
    <row r="703" spans="1:2" ht="15.75" customHeight="1">
      <c r="A703" s="38"/>
      <c r="B703" s="38"/>
    </row>
    <row r="704" spans="1:2" ht="15.75" customHeight="1">
      <c r="A704" s="38"/>
      <c r="B704" s="38"/>
    </row>
    <row r="705" spans="1:2" ht="15.75" customHeight="1">
      <c r="A705" s="38"/>
      <c r="B705" s="38"/>
    </row>
    <row r="706" spans="1:2" ht="15.75" customHeight="1">
      <c r="A706" s="38"/>
      <c r="B706" s="38"/>
    </row>
    <row r="707" spans="1:2" ht="15.75" customHeight="1">
      <c r="A707" s="38"/>
      <c r="B707" s="38"/>
    </row>
    <row r="708" spans="1:2" ht="15.75" customHeight="1">
      <c r="A708" s="38"/>
      <c r="B708" s="38"/>
    </row>
    <row r="709" spans="1:2" ht="15.75" customHeight="1">
      <c r="A709" s="38"/>
      <c r="B709" s="38"/>
    </row>
    <row r="710" spans="1:2" ht="15.75" customHeight="1">
      <c r="A710" s="38"/>
      <c r="B710" s="38"/>
    </row>
    <row r="711" spans="1:2" ht="15.75" customHeight="1">
      <c r="A711" s="38"/>
      <c r="B711" s="38"/>
    </row>
    <row r="712" spans="1:2" ht="15.75" customHeight="1">
      <c r="A712" s="38"/>
      <c r="B712" s="38"/>
    </row>
    <row r="713" spans="1:2" ht="15.75" customHeight="1">
      <c r="A713" s="38"/>
      <c r="B713" s="38"/>
    </row>
    <row r="714" spans="1:2" ht="15.75" customHeight="1">
      <c r="A714" s="38"/>
      <c r="B714" s="38"/>
    </row>
    <row r="715" spans="1:2" ht="15.75" customHeight="1">
      <c r="A715" s="38"/>
      <c r="B715" s="38"/>
    </row>
    <row r="716" spans="1:2" ht="15.75" customHeight="1">
      <c r="A716" s="38"/>
      <c r="B716" s="38"/>
    </row>
    <row r="717" spans="1:2" ht="15.75" customHeight="1">
      <c r="A717" s="38"/>
      <c r="B717" s="38"/>
    </row>
    <row r="718" spans="1:2" ht="15.75" customHeight="1">
      <c r="A718" s="38"/>
      <c r="B718" s="38"/>
    </row>
    <row r="719" spans="1:2" ht="15.75" customHeight="1">
      <c r="A719" s="38"/>
      <c r="B719" s="38"/>
    </row>
    <row r="720" spans="1:2" ht="15.75" customHeight="1">
      <c r="A720" s="38"/>
      <c r="B720" s="38"/>
    </row>
    <row r="721" spans="1:2" ht="15.75" customHeight="1">
      <c r="A721" s="38"/>
      <c r="B721" s="38"/>
    </row>
    <row r="722" spans="1:2" ht="15.75" customHeight="1">
      <c r="A722" s="38"/>
      <c r="B722" s="38"/>
    </row>
    <row r="723" spans="1:2" ht="15.75" customHeight="1">
      <c r="A723" s="38"/>
      <c r="B723" s="38"/>
    </row>
    <row r="724" spans="1:2" ht="15.75" customHeight="1">
      <c r="A724" s="38"/>
      <c r="B724" s="38"/>
    </row>
    <row r="725" spans="1:2" ht="15.75" customHeight="1">
      <c r="A725" s="38"/>
      <c r="B725" s="38"/>
    </row>
    <row r="726" spans="1:2" ht="15.75" customHeight="1">
      <c r="A726" s="38"/>
      <c r="B726" s="38"/>
    </row>
    <row r="727" spans="1:2" ht="15.75" customHeight="1">
      <c r="A727" s="38"/>
      <c r="B727" s="38"/>
    </row>
    <row r="728" spans="1:2" ht="15.75" customHeight="1">
      <c r="A728" s="38"/>
      <c r="B728" s="38"/>
    </row>
    <row r="729" spans="1:2" ht="15.75" customHeight="1">
      <c r="A729" s="38"/>
      <c r="B729" s="38"/>
    </row>
    <row r="730" spans="1:2" ht="15.75" customHeight="1">
      <c r="A730" s="38"/>
      <c r="B730" s="38"/>
    </row>
    <row r="731" spans="1:2" ht="15.75" customHeight="1">
      <c r="A731" s="38"/>
      <c r="B731" s="38"/>
    </row>
    <row r="732" spans="1:2" ht="15.75" customHeight="1">
      <c r="A732" s="38"/>
      <c r="B732" s="38"/>
    </row>
    <row r="733" spans="1:2" ht="15.75" customHeight="1">
      <c r="A733" s="38"/>
      <c r="B733" s="38"/>
    </row>
    <row r="734" spans="1:2" ht="15.75" customHeight="1">
      <c r="A734" s="38"/>
      <c r="B734" s="38"/>
    </row>
    <row r="735" spans="1:2" ht="15.75" customHeight="1">
      <c r="A735" s="38"/>
      <c r="B735" s="38"/>
    </row>
    <row r="736" spans="1:2" ht="15.75" customHeight="1">
      <c r="A736" s="38"/>
      <c r="B736" s="38"/>
    </row>
    <row r="737" spans="1:2" ht="15.75" customHeight="1">
      <c r="A737" s="38"/>
      <c r="B737" s="38"/>
    </row>
    <row r="738" spans="1:2" ht="15.75" customHeight="1">
      <c r="A738" s="38"/>
      <c r="B738" s="38"/>
    </row>
    <row r="739" spans="1:2" ht="15.75" customHeight="1">
      <c r="A739" s="38"/>
      <c r="B739" s="38"/>
    </row>
    <row r="740" spans="1:2" ht="15.75" customHeight="1">
      <c r="A740" s="38"/>
      <c r="B740" s="38"/>
    </row>
    <row r="741" spans="1:2" ht="15.75" customHeight="1">
      <c r="A741" s="38"/>
      <c r="B741" s="38"/>
    </row>
    <row r="742" spans="1:2" ht="15.75" customHeight="1">
      <c r="A742" s="38"/>
      <c r="B742" s="38"/>
    </row>
    <row r="743" spans="1:2" ht="15.75" customHeight="1">
      <c r="A743" s="38"/>
      <c r="B743" s="38"/>
    </row>
    <row r="744" spans="1:2" ht="15.75" customHeight="1">
      <c r="A744" s="38"/>
      <c r="B744" s="38"/>
    </row>
    <row r="745" spans="1:2" ht="15.75" customHeight="1">
      <c r="A745" s="38"/>
      <c r="B745" s="38"/>
    </row>
    <row r="746" spans="1:2" ht="15.75" customHeight="1">
      <c r="A746" s="38"/>
      <c r="B746" s="38"/>
    </row>
    <row r="747" spans="1:2" ht="15.75" customHeight="1">
      <c r="A747" s="38"/>
      <c r="B747" s="38"/>
    </row>
    <row r="748" spans="1:2" ht="15.75" customHeight="1">
      <c r="A748" s="38"/>
      <c r="B748" s="38"/>
    </row>
    <row r="749" spans="1:2" ht="15.75" customHeight="1">
      <c r="A749" s="38"/>
      <c r="B749" s="38"/>
    </row>
    <row r="750" spans="1:2" ht="15.75" customHeight="1">
      <c r="A750" s="38"/>
      <c r="B750" s="38"/>
    </row>
    <row r="751" spans="1:2" ht="15.75" customHeight="1">
      <c r="A751" s="38"/>
      <c r="B751" s="38"/>
    </row>
    <row r="752" spans="1:2" ht="15.75" customHeight="1">
      <c r="A752" s="38"/>
      <c r="B752" s="38"/>
    </row>
    <row r="753" spans="1:2" ht="15.75" customHeight="1">
      <c r="A753" s="38"/>
      <c r="B753" s="38"/>
    </row>
    <row r="754" spans="1:2" ht="15.75" customHeight="1">
      <c r="A754" s="38"/>
      <c r="B754" s="38"/>
    </row>
    <row r="755" spans="1:2" ht="15.75" customHeight="1">
      <c r="A755" s="38"/>
      <c r="B755" s="38"/>
    </row>
    <row r="756" spans="1:2" ht="15.75" customHeight="1">
      <c r="A756" s="38"/>
      <c r="B756" s="38"/>
    </row>
    <row r="757" spans="1:2" ht="15.75" customHeight="1">
      <c r="A757" s="38"/>
      <c r="B757" s="38"/>
    </row>
    <row r="758" spans="1:2" ht="15.75" customHeight="1">
      <c r="A758" s="38"/>
      <c r="B758" s="38"/>
    </row>
    <row r="759" spans="1:2" ht="15.75" customHeight="1">
      <c r="A759" s="38"/>
      <c r="B759" s="38"/>
    </row>
    <row r="760" spans="1:2" ht="15.75" customHeight="1">
      <c r="A760" s="38"/>
      <c r="B760" s="38"/>
    </row>
    <row r="761" spans="1:2" ht="15.75" customHeight="1">
      <c r="A761" s="38"/>
      <c r="B761" s="38"/>
    </row>
    <row r="762" spans="1:2" ht="15.75" customHeight="1">
      <c r="A762" s="38"/>
      <c r="B762" s="38"/>
    </row>
    <row r="763" spans="1:2" ht="15.75" customHeight="1">
      <c r="A763" s="38"/>
      <c r="B763" s="38"/>
    </row>
    <row r="764" spans="1:2" ht="15.75" customHeight="1">
      <c r="A764" s="38"/>
      <c r="B764" s="38"/>
    </row>
    <row r="765" spans="1:2" ht="15.75" customHeight="1">
      <c r="A765" s="38"/>
      <c r="B765" s="38"/>
    </row>
    <row r="766" spans="1:2" ht="15.75" customHeight="1">
      <c r="A766" s="38"/>
      <c r="B766" s="38"/>
    </row>
    <row r="767" spans="1:2" ht="15.75" customHeight="1">
      <c r="A767" s="38"/>
      <c r="B767" s="38"/>
    </row>
    <row r="768" spans="1:2" ht="15.75" customHeight="1">
      <c r="A768" s="38"/>
      <c r="B768" s="38"/>
    </row>
    <row r="769" spans="1:2" ht="15.75" customHeight="1">
      <c r="A769" s="38"/>
      <c r="B769" s="38"/>
    </row>
    <row r="770" spans="1:2" ht="15.75" customHeight="1">
      <c r="A770" s="38"/>
      <c r="B770" s="38"/>
    </row>
    <row r="771" spans="1:2" ht="15.75" customHeight="1">
      <c r="A771" s="38"/>
      <c r="B771" s="38"/>
    </row>
    <row r="772" spans="1:2" ht="15.75" customHeight="1">
      <c r="A772" s="38"/>
      <c r="B772" s="38"/>
    </row>
    <row r="773" spans="1:2" ht="15.75" customHeight="1">
      <c r="A773" s="38"/>
      <c r="B773" s="38"/>
    </row>
    <row r="774" spans="1:2" ht="15.75" customHeight="1">
      <c r="A774" s="38"/>
      <c r="B774" s="38"/>
    </row>
    <row r="775" spans="1:2" ht="15.75" customHeight="1">
      <c r="A775" s="38"/>
      <c r="B775" s="38"/>
    </row>
    <row r="776" spans="1:2" ht="15.75" customHeight="1">
      <c r="A776" s="38"/>
      <c r="B776" s="38"/>
    </row>
    <row r="777" spans="1:2" ht="15.75" customHeight="1">
      <c r="A777" s="38"/>
      <c r="B777" s="38"/>
    </row>
    <row r="778" spans="1:2" ht="15.75" customHeight="1">
      <c r="A778" s="38"/>
      <c r="B778" s="38"/>
    </row>
    <row r="779" spans="1:2" ht="15.75" customHeight="1">
      <c r="A779" s="38"/>
      <c r="B779" s="38"/>
    </row>
    <row r="780" spans="1:2" ht="15.75" customHeight="1">
      <c r="A780" s="38"/>
      <c r="B780" s="38"/>
    </row>
    <row r="781" spans="1:2" ht="15.75" customHeight="1">
      <c r="A781" s="38"/>
      <c r="B781" s="38"/>
    </row>
    <row r="782" spans="1:2" ht="15.75" customHeight="1">
      <c r="A782" s="38"/>
      <c r="B782" s="38"/>
    </row>
    <row r="783" spans="1:2" ht="15.75" customHeight="1">
      <c r="A783" s="38"/>
      <c r="B783" s="38"/>
    </row>
    <row r="784" spans="1:2" ht="15.75" customHeight="1">
      <c r="A784" s="38"/>
      <c r="B784" s="38"/>
    </row>
    <row r="785" spans="1:2" ht="15.75" customHeight="1">
      <c r="A785" s="38"/>
      <c r="B785" s="38"/>
    </row>
    <row r="786" spans="1:2" ht="15.75" customHeight="1">
      <c r="A786" s="38"/>
      <c r="B786" s="38"/>
    </row>
    <row r="787" spans="1:2" ht="15.75" customHeight="1">
      <c r="A787" s="38"/>
      <c r="B787" s="38"/>
    </row>
    <row r="788" spans="1:2" ht="15.75" customHeight="1">
      <c r="A788" s="38"/>
      <c r="B788" s="38"/>
    </row>
    <row r="789" spans="1:2" ht="15.75" customHeight="1">
      <c r="A789" s="38"/>
      <c r="B789" s="38"/>
    </row>
    <row r="790" spans="1:2" ht="15.75" customHeight="1">
      <c r="A790" s="38"/>
      <c r="B790" s="38"/>
    </row>
    <row r="791" spans="1:2" ht="15.75" customHeight="1">
      <c r="A791" s="38"/>
      <c r="B791" s="38"/>
    </row>
    <row r="792" spans="1:2" ht="15.75" customHeight="1">
      <c r="A792" s="38"/>
      <c r="B792" s="38"/>
    </row>
    <row r="793" spans="1:2" ht="15.75" customHeight="1">
      <c r="A793" s="38"/>
      <c r="B793" s="38"/>
    </row>
    <row r="794" spans="1:2" ht="15.75" customHeight="1">
      <c r="A794" s="38"/>
      <c r="B794" s="38"/>
    </row>
    <row r="795" spans="1:2" ht="15.75" customHeight="1">
      <c r="A795" s="38"/>
      <c r="B795" s="38"/>
    </row>
    <row r="796" spans="1:2" ht="15.75" customHeight="1">
      <c r="A796" s="38"/>
      <c r="B796" s="38"/>
    </row>
    <row r="797" spans="1:2" ht="15.75" customHeight="1">
      <c r="A797" s="38"/>
      <c r="B797" s="38"/>
    </row>
    <row r="798" spans="1:2" ht="15.75" customHeight="1">
      <c r="A798" s="38"/>
      <c r="B798" s="38"/>
    </row>
    <row r="799" spans="1:2" ht="15.75" customHeight="1">
      <c r="A799" s="38"/>
      <c r="B799" s="38"/>
    </row>
    <row r="800" spans="1:2" ht="15.75" customHeight="1">
      <c r="A800" s="38"/>
      <c r="B800" s="38"/>
    </row>
    <row r="801" spans="1:2" ht="15.75" customHeight="1">
      <c r="A801" s="38"/>
      <c r="B801" s="38"/>
    </row>
    <row r="802" spans="1:2" ht="15.75" customHeight="1">
      <c r="A802" s="38"/>
      <c r="B802" s="38"/>
    </row>
    <row r="803" spans="1:2" ht="15.75" customHeight="1">
      <c r="A803" s="38"/>
      <c r="B803" s="38"/>
    </row>
    <row r="804" spans="1:2" ht="15.75" customHeight="1">
      <c r="A804" s="38"/>
      <c r="B804" s="38"/>
    </row>
    <row r="805" spans="1:2" ht="15.75" customHeight="1">
      <c r="A805" s="38"/>
      <c r="B805" s="38"/>
    </row>
    <row r="806" spans="1:2" ht="15.75" customHeight="1">
      <c r="A806" s="38"/>
      <c r="B806" s="38"/>
    </row>
    <row r="807" spans="1:2" ht="15.75" customHeight="1">
      <c r="A807" s="38"/>
      <c r="B807" s="38"/>
    </row>
    <row r="808" spans="1:2" ht="15.75" customHeight="1">
      <c r="A808" s="38"/>
      <c r="B808" s="38"/>
    </row>
    <row r="809" spans="1:2" ht="15.75" customHeight="1">
      <c r="A809" s="38"/>
      <c r="B809" s="38"/>
    </row>
    <row r="810" spans="1:2" ht="15.75" customHeight="1">
      <c r="A810" s="38"/>
      <c r="B810" s="38"/>
    </row>
    <row r="811" spans="1:2" ht="15.75" customHeight="1">
      <c r="A811" s="38"/>
      <c r="B811" s="38"/>
    </row>
    <row r="812" spans="1:2" ht="15.75" customHeight="1">
      <c r="A812" s="38"/>
      <c r="B812" s="38"/>
    </row>
    <row r="813" spans="1:2" ht="15.75" customHeight="1">
      <c r="A813" s="38"/>
      <c r="B813" s="38"/>
    </row>
    <row r="814" spans="1:2" ht="15.75" customHeight="1">
      <c r="A814" s="38"/>
      <c r="B814" s="38"/>
    </row>
    <row r="815" spans="1:2" ht="15.75" customHeight="1">
      <c r="A815" s="38"/>
      <c r="B815" s="38"/>
    </row>
    <row r="816" spans="1:2" ht="15.75" customHeight="1">
      <c r="A816" s="38"/>
      <c r="B816" s="38"/>
    </row>
    <row r="817" spans="1:2" ht="15.75" customHeight="1">
      <c r="A817" s="38"/>
      <c r="B817" s="38"/>
    </row>
    <row r="818" spans="1:2" ht="15.75" customHeight="1">
      <c r="A818" s="38"/>
      <c r="B818" s="38"/>
    </row>
    <row r="819" spans="1:2" ht="15.75" customHeight="1">
      <c r="A819" s="38"/>
      <c r="B819" s="38"/>
    </row>
    <row r="820" spans="1:2" ht="15.75" customHeight="1">
      <c r="A820" s="38"/>
      <c r="B820" s="38"/>
    </row>
    <row r="821" spans="1:2" ht="15.75" customHeight="1">
      <c r="A821" s="38"/>
      <c r="B821" s="38"/>
    </row>
    <row r="822" spans="1:2" ht="15.75" customHeight="1">
      <c r="A822" s="38"/>
      <c r="B822" s="38"/>
    </row>
    <row r="823" spans="1:2" ht="15.75" customHeight="1">
      <c r="A823" s="38"/>
      <c r="B823" s="38"/>
    </row>
    <row r="824" spans="1:2" ht="15.75" customHeight="1">
      <c r="A824" s="38"/>
      <c r="B824" s="38"/>
    </row>
    <row r="825" spans="1:2" ht="15.75" customHeight="1">
      <c r="A825" s="38"/>
      <c r="B825" s="38"/>
    </row>
    <row r="826" spans="1:2" ht="15.75" customHeight="1">
      <c r="A826" s="38"/>
      <c r="B826" s="38"/>
    </row>
    <row r="827" spans="1:2" ht="15.75" customHeight="1">
      <c r="A827" s="38"/>
      <c r="B827" s="38"/>
    </row>
    <row r="828" spans="1:2" ht="15.75" customHeight="1">
      <c r="A828" s="38"/>
      <c r="B828" s="38"/>
    </row>
    <row r="829" spans="1:2" ht="15.75" customHeight="1">
      <c r="A829" s="38"/>
      <c r="B829" s="38"/>
    </row>
    <row r="830" spans="1:2" ht="15.75" customHeight="1">
      <c r="A830" s="38"/>
      <c r="B830" s="38"/>
    </row>
    <row r="831" spans="1:2" ht="15.75" customHeight="1">
      <c r="A831" s="38"/>
      <c r="B831" s="38"/>
    </row>
    <row r="832" spans="1:2" ht="15.75" customHeight="1">
      <c r="A832" s="38"/>
      <c r="B832" s="38"/>
    </row>
    <row r="833" spans="1:2" ht="15.75" customHeight="1">
      <c r="A833" s="38"/>
      <c r="B833" s="38"/>
    </row>
    <row r="834" spans="1:2" ht="15.75" customHeight="1">
      <c r="A834" s="38"/>
      <c r="B834" s="38"/>
    </row>
    <row r="835" spans="1:2" ht="15.75" customHeight="1">
      <c r="A835" s="38"/>
      <c r="B835" s="38"/>
    </row>
    <row r="836" spans="1:2" ht="15.75" customHeight="1">
      <c r="A836" s="38"/>
      <c r="B836" s="38"/>
    </row>
    <row r="837" spans="1:2" ht="15.75" customHeight="1">
      <c r="A837" s="38"/>
      <c r="B837" s="38"/>
    </row>
    <row r="838" spans="1:2" ht="15.75" customHeight="1">
      <c r="A838" s="38"/>
      <c r="B838" s="38"/>
    </row>
    <row r="839" spans="1:2" ht="15.75" customHeight="1">
      <c r="A839" s="38"/>
      <c r="B839" s="38"/>
    </row>
    <row r="840" spans="1:2" ht="15.75" customHeight="1">
      <c r="A840" s="38"/>
      <c r="B840" s="38"/>
    </row>
    <row r="841" spans="1:2" ht="15.75" customHeight="1">
      <c r="A841" s="38"/>
      <c r="B841" s="38"/>
    </row>
    <row r="842" spans="1:2" ht="15.75" customHeight="1">
      <c r="A842" s="38"/>
      <c r="B842" s="38"/>
    </row>
    <row r="843" spans="1:2" ht="15.75" customHeight="1">
      <c r="A843" s="38"/>
      <c r="B843" s="38"/>
    </row>
    <row r="844" spans="1:2" ht="15.75" customHeight="1">
      <c r="A844" s="38"/>
      <c r="B844" s="38"/>
    </row>
    <row r="845" spans="1:2" ht="15.75" customHeight="1">
      <c r="A845" s="38"/>
      <c r="B845" s="38"/>
    </row>
    <row r="846" spans="1:2" ht="15.75" customHeight="1">
      <c r="A846" s="38"/>
      <c r="B846" s="38"/>
    </row>
    <row r="847" spans="1:2" ht="15.75" customHeight="1">
      <c r="A847" s="38"/>
      <c r="B847" s="38"/>
    </row>
    <row r="848" spans="1:2" ht="15.75" customHeight="1">
      <c r="A848" s="38"/>
      <c r="B848" s="38"/>
    </row>
    <row r="849" spans="1:2" ht="15.75" customHeight="1">
      <c r="A849" s="38"/>
      <c r="B849" s="38"/>
    </row>
    <row r="850" spans="1:2" ht="15.75" customHeight="1">
      <c r="A850" s="38"/>
      <c r="B850" s="38"/>
    </row>
    <row r="851" spans="1:2" ht="15.75" customHeight="1">
      <c r="A851" s="38"/>
      <c r="B851" s="38"/>
    </row>
    <row r="852" spans="1:2" ht="15.75" customHeight="1">
      <c r="A852" s="38"/>
      <c r="B852" s="38"/>
    </row>
    <row r="853" spans="1:2" ht="15.75" customHeight="1">
      <c r="A853" s="38"/>
      <c r="B853" s="38"/>
    </row>
    <row r="854" spans="1:2" ht="15.75" customHeight="1">
      <c r="A854" s="38"/>
      <c r="B854" s="38"/>
    </row>
    <row r="855" spans="1:2" ht="15.75" customHeight="1">
      <c r="A855" s="38"/>
      <c r="B855" s="38"/>
    </row>
    <row r="856" spans="1:2" ht="15.75" customHeight="1">
      <c r="A856" s="38"/>
      <c r="B856" s="38"/>
    </row>
    <row r="857" spans="1:2" ht="15.75" customHeight="1">
      <c r="A857" s="38"/>
      <c r="B857" s="38"/>
    </row>
    <row r="858" spans="1:2" ht="15.75" customHeight="1">
      <c r="A858" s="38"/>
      <c r="B858" s="38"/>
    </row>
    <row r="859" spans="1:2" ht="15.75" customHeight="1">
      <c r="A859" s="38"/>
      <c r="B859" s="38"/>
    </row>
    <row r="860" spans="1:2" ht="15.75" customHeight="1">
      <c r="A860" s="38"/>
      <c r="B860" s="38"/>
    </row>
    <row r="861" spans="1:2" ht="15.75" customHeight="1">
      <c r="A861" s="38"/>
      <c r="B861" s="38"/>
    </row>
    <row r="862" spans="1:2" ht="15.75" customHeight="1">
      <c r="A862" s="38"/>
      <c r="B862" s="38"/>
    </row>
    <row r="863" spans="1:2" ht="15.75" customHeight="1">
      <c r="A863" s="38"/>
      <c r="B863" s="38"/>
    </row>
    <row r="864" spans="1:2" ht="15.75" customHeight="1">
      <c r="A864" s="38"/>
      <c r="B864" s="38"/>
    </row>
    <row r="865" spans="1:2" ht="15.75" customHeight="1">
      <c r="A865" s="38"/>
      <c r="B865" s="38"/>
    </row>
    <row r="866" spans="1:2" ht="15.75" customHeight="1">
      <c r="A866" s="38"/>
      <c r="B866" s="38"/>
    </row>
    <row r="867" spans="1:2" ht="15.75" customHeight="1">
      <c r="A867" s="38"/>
      <c r="B867" s="38"/>
    </row>
    <row r="868" spans="1:2" ht="15.75" customHeight="1">
      <c r="A868" s="38"/>
      <c r="B868" s="38"/>
    </row>
    <row r="869" spans="1:2" ht="15.75" customHeight="1">
      <c r="A869" s="38"/>
      <c r="B869" s="38"/>
    </row>
    <row r="870" spans="1:2" ht="15.75" customHeight="1">
      <c r="A870" s="38"/>
      <c r="B870" s="38"/>
    </row>
    <row r="871" spans="1:2" ht="15.75" customHeight="1">
      <c r="A871" s="38"/>
      <c r="B871" s="38"/>
    </row>
    <row r="872" spans="1:2" ht="15.75" customHeight="1">
      <c r="A872" s="38"/>
      <c r="B872" s="38"/>
    </row>
    <row r="873" spans="1:2" ht="15.75" customHeight="1">
      <c r="A873" s="38"/>
      <c r="B873" s="38"/>
    </row>
    <row r="874" spans="1:2" ht="15.75" customHeight="1">
      <c r="A874" s="38"/>
      <c r="B874" s="38"/>
    </row>
    <row r="875" spans="1:2" ht="15.75" customHeight="1">
      <c r="A875" s="38"/>
      <c r="B875" s="38"/>
    </row>
    <row r="876" spans="1:2" ht="15.75" customHeight="1">
      <c r="A876" s="38"/>
      <c r="B876" s="38"/>
    </row>
    <row r="877" spans="1:2" ht="15.75" customHeight="1">
      <c r="A877" s="38"/>
      <c r="B877" s="38"/>
    </row>
    <row r="878" spans="1:2" ht="15.75" customHeight="1">
      <c r="A878" s="38"/>
      <c r="B878" s="38"/>
    </row>
    <row r="879" spans="1:2" ht="15.75" customHeight="1">
      <c r="A879" s="38"/>
      <c r="B879" s="38"/>
    </row>
    <row r="880" spans="1:2" ht="15.75" customHeight="1">
      <c r="A880" s="38"/>
      <c r="B880" s="38"/>
    </row>
    <row r="881" spans="1:2" ht="15.75" customHeight="1">
      <c r="A881" s="38"/>
      <c r="B881" s="38"/>
    </row>
    <row r="882" spans="1:2" ht="15.75" customHeight="1">
      <c r="A882" s="38"/>
      <c r="B882" s="38"/>
    </row>
    <row r="883" spans="1:2" ht="15.75" customHeight="1">
      <c r="A883" s="38"/>
      <c r="B883" s="38"/>
    </row>
    <row r="884" spans="1:2" ht="15.75" customHeight="1">
      <c r="A884" s="38"/>
      <c r="B884" s="38"/>
    </row>
    <row r="885" spans="1:2" ht="15.75" customHeight="1">
      <c r="A885" s="38"/>
      <c r="B885" s="38"/>
    </row>
    <row r="886" spans="1:2" ht="15.75" customHeight="1">
      <c r="A886" s="38"/>
      <c r="B886" s="38"/>
    </row>
    <row r="887" spans="1:2" ht="15.75" customHeight="1">
      <c r="A887" s="38"/>
      <c r="B887" s="38"/>
    </row>
    <row r="888" spans="1:2" ht="15.75" customHeight="1">
      <c r="A888" s="38"/>
      <c r="B888" s="38"/>
    </row>
    <row r="889" spans="1:2" ht="15.75" customHeight="1">
      <c r="A889" s="38"/>
      <c r="B889" s="38"/>
    </row>
    <row r="890" spans="1:2" ht="15.75" customHeight="1">
      <c r="A890" s="38"/>
      <c r="B890" s="38"/>
    </row>
    <row r="891" spans="1:2" ht="15.75" customHeight="1">
      <c r="A891" s="38"/>
      <c r="B891" s="38"/>
    </row>
    <row r="892" spans="1:2" ht="15.75" customHeight="1">
      <c r="A892" s="38"/>
      <c r="B892" s="38"/>
    </row>
    <row r="893" spans="1:2" ht="15.75" customHeight="1">
      <c r="A893" s="38"/>
      <c r="B893" s="38"/>
    </row>
    <row r="894" spans="1:2" ht="15.75" customHeight="1">
      <c r="A894" s="38"/>
      <c r="B894" s="38"/>
    </row>
    <row r="895" spans="1:2" ht="15.75" customHeight="1">
      <c r="A895" s="38"/>
      <c r="B895" s="38"/>
    </row>
    <row r="896" spans="1:2" ht="15.75" customHeight="1">
      <c r="A896" s="38"/>
      <c r="B896" s="38"/>
    </row>
    <row r="897" spans="1:2" ht="15.75" customHeight="1">
      <c r="A897" s="38"/>
      <c r="B897" s="38"/>
    </row>
    <row r="898" spans="1:2" ht="15.75" customHeight="1">
      <c r="A898" s="38"/>
      <c r="B898" s="38"/>
    </row>
    <row r="899" spans="1:2" ht="15.75" customHeight="1">
      <c r="A899" s="38"/>
      <c r="B899" s="38"/>
    </row>
    <row r="900" spans="1:2" ht="15.75" customHeight="1">
      <c r="A900" s="38"/>
      <c r="B900" s="38"/>
    </row>
    <row r="901" spans="1:2" ht="15.75" customHeight="1">
      <c r="A901" s="38"/>
      <c r="B901" s="38"/>
    </row>
    <row r="902" spans="1:2" ht="15.75" customHeight="1">
      <c r="A902" s="38"/>
      <c r="B902" s="38"/>
    </row>
    <row r="903" spans="1:2" ht="15.75" customHeight="1">
      <c r="A903" s="38"/>
      <c r="B903" s="38"/>
    </row>
    <row r="904" spans="1:2" ht="15.75" customHeight="1">
      <c r="A904" s="38"/>
      <c r="B904" s="38"/>
    </row>
    <row r="905" spans="1:2" ht="15.75" customHeight="1">
      <c r="A905" s="38"/>
      <c r="B905" s="38"/>
    </row>
    <row r="906" spans="1:2" ht="15.75" customHeight="1">
      <c r="A906" s="38"/>
      <c r="B906" s="38"/>
    </row>
    <row r="907" spans="1:2" ht="15.75" customHeight="1">
      <c r="A907" s="38"/>
      <c r="B907" s="38"/>
    </row>
    <row r="908" spans="1:2" ht="15.75" customHeight="1">
      <c r="A908" s="38"/>
      <c r="B908" s="38"/>
    </row>
    <row r="909" spans="1:2" ht="15.75" customHeight="1">
      <c r="A909" s="38"/>
      <c r="B909" s="38"/>
    </row>
    <row r="910" spans="1:2" ht="15.75" customHeight="1">
      <c r="A910" s="38"/>
      <c r="B910" s="38"/>
    </row>
    <row r="911" spans="1:2" ht="15.75" customHeight="1">
      <c r="A911" s="38"/>
      <c r="B911" s="38"/>
    </row>
    <row r="912" spans="1:2" ht="15.75" customHeight="1">
      <c r="A912" s="38"/>
      <c r="B912" s="38"/>
    </row>
    <row r="913" spans="1:2" ht="15.75" customHeight="1">
      <c r="A913" s="38"/>
      <c r="B913" s="38"/>
    </row>
    <row r="914" spans="1:2" ht="15.75" customHeight="1">
      <c r="A914" s="38"/>
      <c r="B914" s="38"/>
    </row>
    <row r="915" spans="1:2" ht="15.75" customHeight="1">
      <c r="A915" s="38"/>
      <c r="B915" s="38"/>
    </row>
    <row r="916" spans="1:2" ht="15.75" customHeight="1">
      <c r="A916" s="38"/>
      <c r="B916" s="38"/>
    </row>
    <row r="917" spans="1:2" ht="15.75" customHeight="1">
      <c r="A917" s="38"/>
      <c r="B917" s="38"/>
    </row>
    <row r="918" spans="1:2" ht="15.75" customHeight="1">
      <c r="A918" s="38"/>
      <c r="B918" s="38"/>
    </row>
    <row r="919" spans="1:2" ht="15.75" customHeight="1">
      <c r="A919" s="38"/>
      <c r="B919" s="38"/>
    </row>
    <row r="920" spans="1:2" ht="15.75" customHeight="1">
      <c r="A920" s="38"/>
      <c r="B920" s="38"/>
    </row>
    <row r="921" spans="1:2" ht="15.75" customHeight="1">
      <c r="A921" s="38"/>
      <c r="B921" s="38"/>
    </row>
    <row r="922" spans="1:2" ht="15.75" customHeight="1">
      <c r="A922" s="38"/>
      <c r="B922" s="38"/>
    </row>
    <row r="923" spans="1:2" ht="15.75" customHeight="1">
      <c r="A923" s="38"/>
      <c r="B923" s="38"/>
    </row>
    <row r="924" spans="1:2" ht="15.75" customHeight="1">
      <c r="A924" s="38"/>
      <c r="B924" s="38"/>
    </row>
    <row r="925" spans="1:2" ht="15.75" customHeight="1">
      <c r="A925" s="38"/>
      <c r="B925" s="38"/>
    </row>
    <row r="926" spans="1:2" ht="15.75" customHeight="1">
      <c r="A926" s="38"/>
      <c r="B926" s="38"/>
    </row>
    <row r="927" spans="1:2" ht="15.75" customHeight="1">
      <c r="A927" s="38"/>
      <c r="B927" s="38"/>
    </row>
    <row r="928" spans="1:2" ht="15.75" customHeight="1">
      <c r="A928" s="38"/>
      <c r="B928" s="38"/>
    </row>
    <row r="929" spans="1:2" ht="15.75" customHeight="1">
      <c r="A929" s="38"/>
      <c r="B929" s="38"/>
    </row>
    <row r="930" spans="1:2" ht="15.75" customHeight="1">
      <c r="A930" s="38"/>
      <c r="B930" s="38"/>
    </row>
    <row r="931" spans="1:2" ht="15.75" customHeight="1">
      <c r="A931" s="38"/>
      <c r="B931" s="38"/>
    </row>
    <row r="932" spans="1:2" ht="15.75" customHeight="1">
      <c r="A932" s="38"/>
      <c r="B932" s="38"/>
    </row>
    <row r="933" spans="1:2" ht="15.75" customHeight="1">
      <c r="A933" s="38"/>
      <c r="B933" s="38"/>
    </row>
    <row r="934" spans="1:2" ht="15.75" customHeight="1">
      <c r="A934" s="38"/>
      <c r="B934" s="38"/>
    </row>
    <row r="935" spans="1:2" ht="15.75" customHeight="1">
      <c r="A935" s="38"/>
      <c r="B935" s="38"/>
    </row>
    <row r="936" spans="1:2" ht="15.75" customHeight="1">
      <c r="A936" s="38"/>
      <c r="B936" s="38"/>
    </row>
    <row r="937" spans="1:2" ht="15.75" customHeight="1">
      <c r="A937" s="38"/>
      <c r="B937" s="38"/>
    </row>
    <row r="938" spans="1:2" ht="15.75" customHeight="1">
      <c r="A938" s="38"/>
      <c r="B938" s="38"/>
    </row>
    <row r="939" spans="1:2" ht="15.75" customHeight="1">
      <c r="A939" s="38"/>
      <c r="B939" s="38"/>
    </row>
    <row r="940" spans="1:2" ht="15" customHeight="1">
      <c r="A940" s="38"/>
      <c r="B940" s="38"/>
    </row>
    <row r="941" spans="1:2" ht="15" customHeight="1">
      <c r="A941" s="38"/>
      <c r="B941" s="38"/>
    </row>
    <row r="942" spans="1:2" ht="15" customHeight="1">
      <c r="A942" s="38"/>
      <c r="B942" s="38"/>
    </row>
    <row r="943" spans="1:2" ht="15" customHeight="1">
      <c r="A943" s="38"/>
      <c r="B943" s="38"/>
    </row>
  </sheetData>
  <mergeCells count="13">
    <mergeCell ref="B25:B28"/>
    <mergeCell ref="B3:B6"/>
    <mergeCell ref="B7:B11"/>
    <mergeCell ref="B12:B15"/>
    <mergeCell ref="B16:B19"/>
    <mergeCell ref="B20:B24"/>
    <mergeCell ref="B120:B124"/>
    <mergeCell ref="B94:B97"/>
    <mergeCell ref="B98:B102"/>
    <mergeCell ref="B103:B106"/>
    <mergeCell ref="B107:B110"/>
    <mergeCell ref="B111:B115"/>
    <mergeCell ref="B116:B119"/>
  </mergeCells>
  <phoneticPr fontId="5" type="noConversion"/>
  <printOptions horizontalCentered="1" gridLines="1"/>
  <pageMargins left="0.7" right="0.7" top="0.75" bottom="0.75" header="0" footer="0"/>
  <pageSetup paperSize="8" fitToHeight="0" pageOrder="overThenDown" orientation="portrait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112-01(0905ver)</vt:lpstr>
    </vt:vector>
  </TitlesOfParts>
  <Company>LJSH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2023-09-13T03:22:38Z</dcterms:created>
  <dcterms:modified xsi:type="dcterms:W3CDTF">2023-09-13T04:50:51Z</dcterms:modified>
</cp:coreProperties>
</file>